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ydata\nyLavia\excell\"/>
    </mc:Choice>
  </mc:AlternateContent>
  <xr:revisionPtr revIDLastSave="0" documentId="13_ncr:1_{EAB231CB-4AC8-4C42-92D6-F8EC573BA6FE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I48" i="1"/>
  <c r="I13" i="1" l="1"/>
  <c r="P23" i="1" l="1"/>
  <c r="P15" i="1"/>
  <c r="P27" i="1"/>
  <c r="P19" i="1"/>
  <c r="B36" i="1"/>
  <c r="P29" i="1" l="1"/>
  <c r="I51" i="1" s="1"/>
  <c r="P35" i="1"/>
  <c r="F13" i="1"/>
  <c r="E7" i="1"/>
  <c r="M19" i="1" l="1"/>
  <c r="M27" i="1"/>
  <c r="M15" i="1"/>
  <c r="M23" i="1"/>
  <c r="F36" i="1" l="1"/>
  <c r="C35" i="1"/>
  <c r="M29" i="1"/>
  <c r="I45" i="1" s="1"/>
  <c r="P38" i="1" l="1"/>
  <c r="F44" i="1" s="1"/>
  <c r="F43" i="1" l="1"/>
  <c r="F40" i="1"/>
  <c r="F39" i="1"/>
  <c r="F51" i="1"/>
  <c r="F46" i="1"/>
  <c r="F45" i="1"/>
  <c r="F49" i="1"/>
  <c r="F50" i="1"/>
  <c r="F42" i="1"/>
  <c r="P39" i="1"/>
  <c r="P42" i="1" s="1"/>
  <c r="F38" i="1"/>
  <c r="F58" i="1" s="1"/>
  <c r="I55" i="1" s="1"/>
  <c r="F41" i="1"/>
  <c r="F47" i="1"/>
  <c r="F52" i="1"/>
  <c r="F48" i="1"/>
  <c r="F53" i="1"/>
  <c r="I42" i="1" l="1"/>
  <c r="I5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Bruger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Indsæt: </t>
        </r>
        <r>
          <rPr>
            <sz val="9"/>
            <color indexed="81"/>
            <rFont val="Tahoma"/>
            <family val="2"/>
          </rPr>
          <t xml:space="preserve">By
</t>
        </r>
      </text>
    </comment>
    <comment ref="F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Indsæt: 
</t>
        </r>
        <r>
          <rPr>
            <sz val="9"/>
            <color indexed="81"/>
            <rFont val="Tahoma"/>
            <family val="2"/>
          </rPr>
          <t xml:space="preserve">Afstanden fra grøndalMultiCenter til bestemmelsesstedet.
</t>
        </r>
      </text>
    </comment>
    <comment ref="I11" authorId="0" shapeId="0" xr:uid="{08AD113D-FE67-4858-9982-30C68A30E1C3}">
      <text>
        <r>
          <rPr>
            <b/>
            <sz val="9"/>
            <color indexed="81"/>
            <rFont val="Tahoma"/>
            <family val="2"/>
          </rPr>
          <t xml:space="preserve">Indsæt: 
</t>
        </r>
        <r>
          <rPr>
            <sz val="9"/>
            <color indexed="81"/>
            <rFont val="Tahoma"/>
            <family val="2"/>
          </rPr>
          <t xml:space="preserve">Afstanden fra grøndalMultiCenter til bestemmelsesstedet.
</t>
        </r>
      </text>
    </comment>
    <comment ref="F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 
Antal personer som kørte i bilen !
</t>
        </r>
      </text>
    </comment>
    <comment ref="F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I16" authorId="0" shapeId="0" xr:uid="{8297D23F-CDC5-4C0A-A1F5-8A9E35499DFF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F1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I17" authorId="0" shapeId="0" xr:uid="{698B4AD2-4AEF-4A2C-96E8-2F97C962208A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F1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 
Antal personer som kørte i bilen !
</t>
        </r>
      </text>
    </comment>
    <comment ref="F2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I20" authorId="0" shapeId="0" xr:uid="{CB28243D-4D4F-4E42-A1BF-935B7493054F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F2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I21" authorId="0" shapeId="0" xr:uid="{47FEA610-EBA9-4E85-BA91-CC5D794DCE53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F2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 
Antal personer som kørte i bilen !
</t>
        </r>
      </text>
    </comment>
    <comment ref="F2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I24" authorId="0" shapeId="0" xr:uid="{5F00FC17-55F2-4C07-9131-0EB042005196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F2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I25" authorId="0" shapeId="0" xr:uid="{AE6C918A-7191-44D0-ABB7-9D94667957ED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F27" authorId="0" shapeId="0" xr:uid="{180BA787-09E6-41D1-B181-396B7DC66B5A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 
Antal personer som kørte i bilen !
</t>
        </r>
      </text>
    </comment>
    <comment ref="F28" authorId="0" shapeId="0" xr:uid="{C4F01AB1-9695-4717-912D-64EC0ACA4687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I28" authorId="0" shapeId="0" xr:uid="{37674180-F255-4278-B004-3C532F1F17AB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F29" authorId="0" shapeId="0" xr:uid="{3D360B85-02E1-43EC-A5BD-A96EE7CFFD42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I29" authorId="0" shapeId="0" xr:uid="{9EB4AB1B-4BB2-49FC-B7E5-7E3E93751689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Indsæt billet-prisen !
</t>
        </r>
      </text>
    </comment>
    <comment ref="F3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Beløbet !</t>
        </r>
      </text>
    </comment>
    <comment ref="I31" authorId="0" shapeId="0" xr:uid="{CFD0032E-D3AB-436C-8972-5EF107F1C513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Beløbet !</t>
        </r>
      </text>
    </comment>
    <comment ref="B3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Navnene på alle de personer som var i bilerne.
</t>
        </r>
      </text>
    </comment>
    <comment ref="C56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Personen som afregner med resten af deltagerne !</t>
        </r>
      </text>
    </comment>
    <comment ref="F56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Indsæt:</t>
        </r>
        <r>
          <rPr>
            <sz val="9"/>
            <color indexed="81"/>
            <rFont val="Tahoma"/>
            <family val="2"/>
          </rPr>
          <t xml:space="preserve">
Det reg. og konto nr. som pengene skal overføres til !</t>
        </r>
      </text>
    </comment>
    <comment ref="E6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1. Udskriv opgørelsen. 
2. Underskriv den udskrevne opgørelse
3. Send eller aflever den til kassereren sammen med de øvrige dokumenter</t>
        </r>
      </text>
    </comment>
  </commentList>
</comments>
</file>

<file path=xl/sharedStrings.xml><?xml version="1.0" encoding="utf-8"?>
<sst xmlns="http://schemas.openxmlformats.org/spreadsheetml/2006/main" count="100" uniqueCount="50">
  <si>
    <t>Afdeling:</t>
  </si>
  <si>
    <r>
      <t xml:space="preserve">Stævne afholdt i </t>
    </r>
    <r>
      <rPr>
        <b/>
        <i/>
        <sz val="8"/>
        <color theme="3"/>
        <rFont val="Calibri"/>
        <family val="2"/>
        <scheme val="minor"/>
      </rPr>
      <t>(indbydelse/invitation vedlagt)</t>
    </r>
  </si>
  <si>
    <t>Til:</t>
  </si>
  <si>
    <t>Km.</t>
  </si>
  <si>
    <t>I alt:</t>
  </si>
  <si>
    <t>km.</t>
  </si>
  <si>
    <t>Skattevæsenets km-takst:</t>
  </si>
  <si>
    <t>kr./km.</t>
  </si>
  <si>
    <t>Bil nr. 1</t>
  </si>
  <si>
    <t>Antal i bilen:</t>
  </si>
  <si>
    <t>pers.</t>
  </si>
  <si>
    <r>
      <t xml:space="preserve">Broafgift/Færgebillet udrejse </t>
    </r>
    <r>
      <rPr>
        <sz val="8"/>
        <color theme="1"/>
        <rFont val="Calibri"/>
        <family val="2"/>
        <scheme val="minor"/>
      </rPr>
      <t>(Kvittering vedlagt)</t>
    </r>
  </si>
  <si>
    <t>kr.</t>
  </si>
  <si>
    <t>Bil nr. 2</t>
  </si>
  <si>
    <t>Bil nr. 3</t>
  </si>
  <si>
    <t>Egenbetaling:</t>
  </si>
  <si>
    <t>Alle de</t>
  </si>
  <si>
    <t>personers navne:</t>
  </si>
  <si>
    <t>Kr.</t>
  </si>
  <si>
    <t>Afregning sker med</t>
  </si>
  <si>
    <t>Navn</t>
  </si>
  <si>
    <t>Reg./konto</t>
  </si>
  <si>
    <t>Hvor der indsættes</t>
  </si>
  <si>
    <t>Afdelingslederens underskrift</t>
  </si>
  <si>
    <t>Beløbsmodtagers underskrift</t>
  </si>
  <si>
    <t>Bil nr. 4</t>
  </si>
  <si>
    <t>Omkostninger i alt kr.:</t>
  </si>
  <si>
    <t>Konto 1910</t>
  </si>
  <si>
    <t>Bogføring:</t>
  </si>
  <si>
    <t>Konto 1570</t>
  </si>
  <si>
    <t>Konto 1940</t>
  </si>
  <si>
    <t>Konto 1980</t>
  </si>
  <si>
    <t>I alt</t>
  </si>
  <si>
    <t>Danmark</t>
  </si>
  <si>
    <t>Fra: GrøndalMultiCenter</t>
  </si>
  <si>
    <t>Konto</t>
  </si>
  <si>
    <t>Egenbet. Udland</t>
  </si>
  <si>
    <t>Kontrol = 0</t>
  </si>
  <si>
    <t>Udlandet</t>
  </si>
  <si>
    <t>Egenbet. Overstiger</t>
  </si>
  <si>
    <t>Tillagt konto 1980</t>
  </si>
  <si>
    <t>Km beløb</t>
  </si>
  <si>
    <t>Km beløb i alt</t>
  </si>
  <si>
    <t>Transport og stævner</t>
  </si>
  <si>
    <t>Dato:</t>
  </si>
  <si>
    <t>Afstand i:</t>
  </si>
  <si>
    <r>
      <t xml:space="preserve">Andre udgifter </t>
    </r>
    <r>
      <rPr>
        <b/>
        <sz val="8"/>
        <color theme="3" tint="0.39997558519241921"/>
        <rFont val="Calibri"/>
        <family val="2"/>
        <scheme val="minor"/>
      </rPr>
      <t>(Kvitteringer vedlagt)</t>
    </r>
  </si>
  <si>
    <r>
      <t>Broafgift/Færgebillet hjemrejserejse</t>
    </r>
    <r>
      <rPr>
        <sz val="11"/>
        <color theme="3"/>
        <rFont val="Calibri"/>
        <family val="2"/>
        <scheme val="minor"/>
      </rPr>
      <t xml:space="preserve"> </t>
    </r>
    <r>
      <rPr>
        <sz val="8"/>
        <color theme="3" tint="0.39997558519241921"/>
        <rFont val="Calibri"/>
        <family val="2"/>
        <scheme val="minor"/>
      </rPr>
      <t>(Kvittering vedlagt)</t>
    </r>
  </si>
  <si>
    <r>
      <t>Broafgift/Færgebillet hjemrejserejse</t>
    </r>
    <r>
      <rPr>
        <sz val="11"/>
        <color theme="3" tint="0.39997558519241921"/>
        <rFont val="Calibri"/>
        <family val="2"/>
        <scheme val="minor"/>
      </rPr>
      <t xml:space="preserve"> </t>
    </r>
    <r>
      <rPr>
        <sz val="8"/>
        <color theme="3" tint="0.39997558519241921"/>
        <rFont val="Calibri"/>
        <family val="2"/>
        <scheme val="minor"/>
      </rPr>
      <t>(Kvittering vedlagt)</t>
    </r>
  </si>
  <si>
    <r>
      <t>Broafgift/Færgebillet udrejse</t>
    </r>
    <r>
      <rPr>
        <sz val="11"/>
        <color theme="3" tint="0.39997558519241921"/>
        <rFont val="Calibri"/>
        <family val="2"/>
        <scheme val="minor"/>
      </rPr>
      <t xml:space="preserve"> </t>
    </r>
    <r>
      <rPr>
        <sz val="8"/>
        <color theme="3" tint="0.39997558519241921"/>
        <rFont val="Calibri"/>
        <family val="2"/>
        <scheme val="minor"/>
      </rPr>
      <t>(Kvittering vedlagt)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</si>
</sst>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4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8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1"/>
      <color theme="3" tint="-0.249977111117893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20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7" xfId="0" applyFont="1" applyBorder="1"/>
    <xf numFmtId="0" fontId="1" fillId="0" borderId="0" xfId="0" applyFont="1"/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/>
    </xf>
    <xf numFmtId="3" fontId="13" fillId="0" borderId="4" xfId="0" applyNumberFormat="1" applyFont="1" applyBorder="1"/>
    <xf numFmtId="0" fontId="14" fillId="0" borderId="0" xfId="0" applyFont="1" applyAlignment="1">
      <alignment horizontal="right"/>
    </xf>
    <xf numFmtId="3" fontId="13" fillId="0" borderId="0" xfId="0" applyNumberFormat="1" applyFont="1"/>
    <xf numFmtId="0" fontId="0" fillId="0" borderId="8" xfId="0" applyBorder="1" applyAlignment="1">
      <alignment horizontal="right"/>
    </xf>
    <xf numFmtId="0" fontId="7" fillId="0" borderId="8" xfId="0" applyFont="1" applyBorder="1" applyAlignment="1">
      <alignment horizontal="left"/>
    </xf>
    <xf numFmtId="1" fontId="7" fillId="0" borderId="6" xfId="0" applyNumberFormat="1" applyFont="1" applyBorder="1" applyProtection="1">
      <protection locked="0"/>
    </xf>
    <xf numFmtId="1" fontId="12" fillId="0" borderId="8" xfId="0" applyNumberFormat="1" applyFont="1" applyBorder="1"/>
    <xf numFmtId="0" fontId="4" fillId="0" borderId="0" xfId="0" applyFont="1" applyAlignment="1">
      <alignment horizontal="center"/>
    </xf>
    <xf numFmtId="0" fontId="14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18" fillId="0" borderId="0" xfId="0" applyFont="1"/>
    <xf numFmtId="0" fontId="17" fillId="3" borderId="4" xfId="0" applyFont="1" applyFill="1" applyBorder="1"/>
    <xf numFmtId="0" fontId="4" fillId="4" borderId="0" xfId="0" applyFont="1" applyFill="1"/>
    <xf numFmtId="0" fontId="0" fillId="4" borderId="0" xfId="0" applyFill="1"/>
    <xf numFmtId="4" fontId="0" fillId="0" borderId="0" xfId="0" applyNumberFormat="1"/>
    <xf numFmtId="0" fontId="0" fillId="0" borderId="0" xfId="0" applyAlignment="1">
      <alignment horizontal="left"/>
    </xf>
    <xf numFmtId="0" fontId="1" fillId="4" borderId="0" xfId="0" applyFont="1" applyFill="1"/>
    <xf numFmtId="4" fontId="1" fillId="4" borderId="0" xfId="0" applyNumberFormat="1" applyFont="1" applyFill="1" applyAlignment="1">
      <alignment horizontal="left"/>
    </xf>
    <xf numFmtId="0" fontId="4" fillId="4" borderId="6" xfId="0" applyFont="1" applyFill="1" applyBorder="1" applyAlignment="1">
      <alignment horizontal="center"/>
    </xf>
    <xf numFmtId="4" fontId="0" fillId="0" borderId="8" xfId="0" applyNumberFormat="1" applyBorder="1"/>
    <xf numFmtId="0" fontId="0" fillId="0" borderId="8" xfId="0" applyBorder="1"/>
    <xf numFmtId="4" fontId="1" fillId="0" borderId="0" xfId="0" applyNumberFormat="1" applyFont="1"/>
    <xf numFmtId="4" fontId="4" fillId="4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3" fontId="18" fillId="5" borderId="6" xfId="0" applyNumberFormat="1" applyFont="1" applyFill="1" applyBorder="1" applyProtection="1">
      <protection locked="0"/>
    </xf>
    <xf numFmtId="4" fontId="18" fillId="5" borderId="6" xfId="0" applyNumberFormat="1" applyFont="1" applyFill="1" applyBorder="1" applyProtection="1">
      <protection locked="0"/>
    </xf>
    <xf numFmtId="4" fontId="18" fillId="3" borderId="6" xfId="0" applyNumberFormat="1" applyFont="1" applyFill="1" applyBorder="1" applyProtection="1">
      <protection locked="0"/>
    </xf>
    <xf numFmtId="0" fontId="18" fillId="0" borderId="7" xfId="0" applyFont="1" applyBorder="1"/>
    <xf numFmtId="1" fontId="18" fillId="5" borderId="6" xfId="0" applyNumberFormat="1" applyFont="1" applyFill="1" applyBorder="1" applyProtection="1">
      <protection locked="0"/>
    </xf>
    <xf numFmtId="0" fontId="19" fillId="5" borderId="4" xfId="0" applyFont="1" applyFill="1" applyBorder="1"/>
    <xf numFmtId="3" fontId="20" fillId="3" borderId="6" xfId="0" applyNumberFormat="1" applyFont="1" applyFill="1" applyBorder="1" applyProtection="1">
      <protection locked="0"/>
    </xf>
    <xf numFmtId="0" fontId="0" fillId="0" borderId="7" xfId="0" applyBorder="1"/>
    <xf numFmtId="3" fontId="21" fillId="0" borderId="0" xfId="0" applyNumberFormat="1" applyFont="1"/>
    <xf numFmtId="1" fontId="18" fillId="0" borderId="0" xfId="0" applyNumberFormat="1" applyFont="1"/>
    <xf numFmtId="49" fontId="2" fillId="0" borderId="0" xfId="0" applyNumberFormat="1" applyFont="1" applyAlignment="1">
      <alignment horizontal="right"/>
    </xf>
    <xf numFmtId="0" fontId="4" fillId="0" borderId="8" xfId="0" applyFont="1" applyBorder="1" applyAlignment="1">
      <alignment horizontal="left"/>
    </xf>
    <xf numFmtId="0" fontId="4" fillId="5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9" fillId="0" borderId="5" xfId="0" applyFont="1" applyBorder="1"/>
    <xf numFmtId="2" fontId="8" fillId="4" borderId="0" xfId="0" applyNumberFormat="1" applyFont="1" applyFill="1"/>
    <xf numFmtId="0" fontId="0" fillId="0" borderId="0" xfId="0" applyAlignment="1">
      <alignment horizontal="center"/>
    </xf>
    <xf numFmtId="49" fontId="7" fillId="0" borderId="6" xfId="0" applyNumberFormat="1" applyFont="1" applyBorder="1" applyAlignment="1" applyProtection="1">
      <alignment horizontal="left"/>
      <protection locked="0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0" fillId="0" borderId="7" xfId="0" applyFont="1" applyBorder="1" applyAlignment="1">
      <alignment horizontal="center"/>
    </xf>
    <xf numFmtId="49" fontId="7" fillId="0" borderId="1" xfId="0" applyNumberFormat="1" applyFont="1" applyBorder="1" applyAlignment="1" applyProtection="1">
      <alignment horizontal="left"/>
      <protection locked="0"/>
    </xf>
    <xf numFmtId="49" fontId="7" fillId="0" borderId="3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9" fontId="5" fillId="0" borderId="3" xfId="0" applyNumberFormat="1" applyFont="1" applyBorder="1" applyAlignment="1" applyProtection="1">
      <alignment horizontal="center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781051</xdr:colOff>
      <xdr:row>3</xdr:row>
      <xdr:rowOff>133350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78105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showGridLines="0" tabSelected="1" zoomScaleNormal="100" workbookViewId="0">
      <selection activeCell="F11" sqref="F11"/>
    </sheetView>
  </sheetViews>
  <sheetFormatPr defaultRowHeight="14.5" x14ac:dyDescent="0.35"/>
  <cols>
    <col min="1" max="1" width="18.7265625" customWidth="1"/>
    <col min="2" max="2" width="5" customWidth="1"/>
    <col min="3" max="3" width="11.81640625" customWidth="1"/>
    <col min="5" max="5" width="12.1796875" customWidth="1"/>
    <col min="6" max="6" width="11.7265625" customWidth="1"/>
    <col min="7" max="7" width="6.7265625" customWidth="1"/>
    <col min="8" max="8" width="4" customWidth="1"/>
    <col min="9" max="9" width="11.7265625" style="22" customWidth="1"/>
    <col min="10" max="10" width="4.453125" style="22" bestFit="1" customWidth="1"/>
    <col min="11" max="11" width="12.453125" customWidth="1"/>
    <col min="12" max="12" width="7.453125" customWidth="1"/>
    <col min="13" max="15" width="9.1796875" hidden="1" customWidth="1"/>
    <col min="16" max="16" width="0" hidden="1" customWidth="1"/>
  </cols>
  <sheetData>
    <row r="1" spans="1:16" s="1" customFormat="1" ht="26" x14ac:dyDescent="0.6">
      <c r="A1" s="3"/>
      <c r="B1" s="84" t="s">
        <v>43</v>
      </c>
      <c r="C1" s="84"/>
      <c r="D1" s="84"/>
      <c r="E1" s="84"/>
      <c r="F1" s="51" t="s">
        <v>44</v>
      </c>
      <c r="G1" s="72"/>
      <c r="H1" s="73"/>
      <c r="I1" s="74"/>
      <c r="J1" s="3"/>
      <c r="K1" s="3"/>
      <c r="L1" s="3"/>
    </row>
    <row r="2" spans="1:16" ht="14.25" customHeight="1" x14ac:dyDescent="0.35"/>
    <row r="3" spans="1:16" x14ac:dyDescent="0.35">
      <c r="B3" s="4"/>
      <c r="C3" s="5" t="s">
        <v>0</v>
      </c>
      <c r="D3" s="75"/>
      <c r="E3" s="76"/>
      <c r="F3" s="76"/>
      <c r="G3" s="76"/>
      <c r="H3" s="76"/>
      <c r="I3" s="77"/>
    </row>
    <row r="5" spans="1:16" x14ac:dyDescent="0.35">
      <c r="A5" s="85" t="s">
        <v>1</v>
      </c>
      <c r="B5" s="85"/>
      <c r="C5" s="85"/>
      <c r="D5" s="85"/>
      <c r="E5" s="78"/>
      <c r="F5" s="79"/>
      <c r="G5" s="79"/>
      <c r="H5" s="79"/>
      <c r="I5" s="80"/>
    </row>
    <row r="6" spans="1:16" ht="8.15" customHeight="1" x14ac:dyDescent="0.35"/>
    <row r="7" spans="1:16" x14ac:dyDescent="0.35">
      <c r="A7" s="86" t="s">
        <v>34</v>
      </c>
      <c r="B7" s="86"/>
      <c r="C7" s="6"/>
      <c r="D7" s="5" t="s">
        <v>2</v>
      </c>
      <c r="E7" s="81" t="str">
        <f>+IF(E5=""," ",E5)</f>
        <v xml:space="preserve"> </v>
      </c>
      <c r="F7" s="82"/>
      <c r="G7" s="82"/>
      <c r="H7" s="82"/>
      <c r="I7" s="83"/>
    </row>
    <row r="8" spans="1:16" ht="8.15" customHeight="1" x14ac:dyDescent="0.35"/>
    <row r="9" spans="1:16" ht="15.75" customHeight="1" x14ac:dyDescent="0.35">
      <c r="E9" s="52" t="s">
        <v>45</v>
      </c>
      <c r="F9" s="53" t="s">
        <v>33</v>
      </c>
      <c r="G9" s="55"/>
      <c r="H9" s="35"/>
      <c r="I9" s="54" t="s">
        <v>38</v>
      </c>
    </row>
    <row r="10" spans="1:16" ht="6.75" customHeight="1" x14ac:dyDescent="0.35">
      <c r="A10" s="21"/>
      <c r="B10" s="21"/>
      <c r="C10" s="6"/>
      <c r="D10" s="21"/>
      <c r="G10" s="56"/>
    </row>
    <row r="11" spans="1:16" x14ac:dyDescent="0.35">
      <c r="A11" s="27" t="s">
        <v>6</v>
      </c>
      <c r="B11" s="28"/>
      <c r="C11" s="58">
        <v>2.19</v>
      </c>
      <c r="D11" s="28" t="s">
        <v>7</v>
      </c>
      <c r="F11" s="41"/>
      <c r="G11" s="57" t="s">
        <v>3</v>
      </c>
      <c r="H11" s="23"/>
      <c r="I11" s="47"/>
      <c r="J11" s="24" t="s">
        <v>3</v>
      </c>
    </row>
    <row r="12" spans="1:16" ht="8.15" customHeight="1" x14ac:dyDescent="0.35">
      <c r="A12" s="8"/>
      <c r="B12" s="8"/>
      <c r="E12" s="5"/>
      <c r="F12" s="25"/>
      <c r="G12" s="57"/>
      <c r="H12" s="23"/>
      <c r="I12" s="25"/>
    </row>
    <row r="13" spans="1:16" ht="15" thickBot="1" x14ac:dyDescent="0.4">
      <c r="E13" s="7" t="s">
        <v>4</v>
      </c>
      <c r="F13" s="46">
        <f>+F11*2</f>
        <v>0</v>
      </c>
      <c r="G13" s="57" t="s">
        <v>5</v>
      </c>
      <c r="H13" s="23" t="s">
        <v>32</v>
      </c>
      <c r="I13" s="26">
        <f>+I11*2</f>
        <v>0</v>
      </c>
      <c r="J13" t="s">
        <v>5</v>
      </c>
    </row>
    <row r="14" spans="1:16" ht="7.5" customHeight="1" thickTop="1" x14ac:dyDescent="0.35">
      <c r="A14" s="4"/>
      <c r="B14" s="4"/>
      <c r="D14" s="4"/>
      <c r="F14" s="25"/>
      <c r="G14" s="57"/>
      <c r="H14" s="23"/>
      <c r="I14" s="23"/>
      <c r="J14"/>
    </row>
    <row r="15" spans="1:16" x14ac:dyDescent="0.35">
      <c r="A15" s="61" t="s">
        <v>8</v>
      </c>
      <c r="B15" s="61"/>
      <c r="C15" s="61"/>
      <c r="D15" s="62" t="s">
        <v>9</v>
      </c>
      <c r="E15" s="63"/>
      <c r="F15" s="41"/>
      <c r="G15" s="57" t="s">
        <v>10</v>
      </c>
      <c r="H15" s="23"/>
      <c r="I15" s="49"/>
      <c r="J15"/>
      <c r="M15">
        <f>+IF(F15&gt;0,$F$13*$C$11,0)</f>
        <v>0</v>
      </c>
      <c r="N15" s="59" t="s">
        <v>41</v>
      </c>
      <c r="O15" s="59"/>
      <c r="P15">
        <f>+IF(F15&gt;0,$I$13*$C$11,0)</f>
        <v>0</v>
      </c>
    </row>
    <row r="16" spans="1:16" x14ac:dyDescent="0.35">
      <c r="A16" t="s">
        <v>49</v>
      </c>
      <c r="F16" s="42"/>
      <c r="G16" s="57" t="s">
        <v>12</v>
      </c>
      <c r="H16" s="23"/>
      <c r="I16" s="43"/>
      <c r="J16" t="s">
        <v>12</v>
      </c>
    </row>
    <row r="17" spans="1:16" x14ac:dyDescent="0.35">
      <c r="A17" t="s">
        <v>48</v>
      </c>
      <c r="F17" s="42"/>
      <c r="G17" s="57" t="s">
        <v>12</v>
      </c>
      <c r="H17" s="23"/>
      <c r="I17" s="43"/>
      <c r="J17" t="s">
        <v>12</v>
      </c>
    </row>
    <row r="18" spans="1:16" ht="8.15" customHeight="1" x14ac:dyDescent="0.35">
      <c r="F18" s="44"/>
      <c r="G18" s="57"/>
      <c r="H18" s="23"/>
      <c r="I18" s="44"/>
      <c r="J18"/>
    </row>
    <row r="19" spans="1:16" x14ac:dyDescent="0.35">
      <c r="A19" s="61" t="s">
        <v>13</v>
      </c>
      <c r="B19" s="61"/>
      <c r="C19" s="61"/>
      <c r="D19" s="62" t="s">
        <v>9</v>
      </c>
      <c r="E19" s="63"/>
      <c r="F19" s="45"/>
      <c r="G19" s="57" t="s">
        <v>10</v>
      </c>
      <c r="H19" s="23"/>
      <c r="I19" s="50"/>
      <c r="J19"/>
      <c r="M19">
        <f>+IF(F19&gt;0,$F$13*$C$11,0)</f>
        <v>0</v>
      </c>
      <c r="P19">
        <f>+IF(F19&gt;0,$I$13*$C$11,0)</f>
        <v>0</v>
      </c>
    </row>
    <row r="20" spans="1:16" x14ac:dyDescent="0.35">
      <c r="A20" t="s">
        <v>49</v>
      </c>
      <c r="F20" s="42"/>
      <c r="G20" s="57" t="s">
        <v>12</v>
      </c>
      <c r="H20" s="23"/>
      <c r="I20" s="43"/>
      <c r="J20" t="s">
        <v>12</v>
      </c>
      <c r="P20" s="2"/>
    </row>
    <row r="21" spans="1:16" x14ac:dyDescent="0.35">
      <c r="A21" t="s">
        <v>47</v>
      </c>
      <c r="F21" s="42"/>
      <c r="G21" s="57" t="s">
        <v>12</v>
      </c>
      <c r="H21" s="23"/>
      <c r="I21" s="43"/>
      <c r="J21" t="s">
        <v>12</v>
      </c>
    </row>
    <row r="22" spans="1:16" ht="8.15" customHeight="1" x14ac:dyDescent="0.35">
      <c r="F22" s="44"/>
      <c r="G22" s="57"/>
      <c r="H22" s="23"/>
      <c r="I22" s="44"/>
      <c r="J22"/>
    </row>
    <row r="23" spans="1:16" x14ac:dyDescent="0.35">
      <c r="A23" s="61" t="s">
        <v>14</v>
      </c>
      <c r="B23" s="61"/>
      <c r="C23" s="61"/>
      <c r="D23" s="62" t="s">
        <v>9</v>
      </c>
      <c r="E23" s="63"/>
      <c r="F23" s="45"/>
      <c r="G23" s="57" t="s">
        <v>10</v>
      </c>
      <c r="H23" s="23"/>
      <c r="I23" s="50"/>
      <c r="J23"/>
      <c r="M23">
        <f>+IF(F23&gt;0,$F$13*$C$11,0)</f>
        <v>0</v>
      </c>
      <c r="P23">
        <f>+IF(F23&gt;0,$I$13*$C$11,0)</f>
        <v>0</v>
      </c>
    </row>
    <row r="24" spans="1:16" x14ac:dyDescent="0.35">
      <c r="A24" t="s">
        <v>49</v>
      </c>
      <c r="F24" s="42"/>
      <c r="G24" s="57" t="s">
        <v>12</v>
      </c>
      <c r="H24" s="23"/>
      <c r="I24" s="43"/>
      <c r="J24" t="s">
        <v>12</v>
      </c>
    </row>
    <row r="25" spans="1:16" x14ac:dyDescent="0.35">
      <c r="A25" t="s">
        <v>48</v>
      </c>
      <c r="F25" s="42"/>
      <c r="G25" s="57" t="s">
        <v>12</v>
      </c>
      <c r="H25" s="23"/>
      <c r="I25" s="43"/>
      <c r="J25" t="s">
        <v>12</v>
      </c>
    </row>
    <row r="26" spans="1:16" ht="8.15" customHeight="1" x14ac:dyDescent="0.35">
      <c r="F26" s="44"/>
      <c r="G26" s="57"/>
      <c r="H26" s="23"/>
      <c r="I26" s="44"/>
      <c r="J26"/>
    </row>
    <row r="27" spans="1:16" x14ac:dyDescent="0.35">
      <c r="A27" s="61" t="s">
        <v>25</v>
      </c>
      <c r="B27" s="61"/>
      <c r="C27" s="61"/>
      <c r="D27" s="62" t="s">
        <v>9</v>
      </c>
      <c r="E27" s="63"/>
      <c r="F27" s="45"/>
      <c r="G27" s="57" t="s">
        <v>10</v>
      </c>
      <c r="H27" s="23"/>
      <c r="I27" s="50"/>
      <c r="J27"/>
      <c r="M27">
        <f>+IF(F27&gt;0,$F$13*$C$11,0)</f>
        <v>0</v>
      </c>
      <c r="P27">
        <f>+IF(F27&gt;0,$I$13*$C$11,0)</f>
        <v>0</v>
      </c>
    </row>
    <row r="28" spans="1:16" x14ac:dyDescent="0.35">
      <c r="A28" t="s">
        <v>11</v>
      </c>
      <c r="F28" s="42"/>
      <c r="G28" s="57" t="s">
        <v>12</v>
      </c>
      <c r="H28" s="23"/>
      <c r="I28" s="43"/>
      <c r="J28" t="s">
        <v>12</v>
      </c>
    </row>
    <row r="29" spans="1:16" x14ac:dyDescent="0.35">
      <c r="A29" t="s">
        <v>47</v>
      </c>
      <c r="F29" s="42"/>
      <c r="G29" s="57" t="s">
        <v>12</v>
      </c>
      <c r="H29" s="23"/>
      <c r="I29" s="43"/>
      <c r="J29" t="s">
        <v>12</v>
      </c>
      <c r="M29">
        <f>SUM(M15:M28)</f>
        <v>0</v>
      </c>
      <c r="N29" s="59" t="s">
        <v>42</v>
      </c>
      <c r="O29" s="59"/>
      <c r="P29">
        <f>SUM(P15:P28)</f>
        <v>0</v>
      </c>
    </row>
    <row r="30" spans="1:16" x14ac:dyDescent="0.35">
      <c r="A30" s="10" t="s">
        <v>46</v>
      </c>
      <c r="D30" s="10"/>
      <c r="E30" s="10"/>
      <c r="F30" s="25"/>
      <c r="G30" s="57"/>
      <c r="H30" s="23"/>
      <c r="I30" s="25"/>
    </row>
    <row r="31" spans="1:16" x14ac:dyDescent="0.35">
      <c r="A31" s="64"/>
      <c r="B31" s="65"/>
      <c r="C31" s="65"/>
      <c r="D31" s="65"/>
      <c r="E31" s="66"/>
      <c r="F31" s="42"/>
      <c r="G31" s="57" t="s">
        <v>12</v>
      </c>
      <c r="H31" s="23"/>
      <c r="I31" s="43"/>
      <c r="J31" t="s">
        <v>12</v>
      </c>
    </row>
    <row r="32" spans="1:16" x14ac:dyDescent="0.35">
      <c r="A32" s="64"/>
      <c r="B32" s="65"/>
      <c r="C32" s="65"/>
      <c r="D32" s="65"/>
      <c r="E32" s="66"/>
      <c r="F32" s="42"/>
      <c r="G32" s="57" t="s">
        <v>12</v>
      </c>
      <c r="H32" s="23"/>
      <c r="I32" s="43"/>
      <c r="J32" t="s">
        <v>12</v>
      </c>
    </row>
    <row r="33" spans="1:16" ht="8.15" customHeight="1" x14ac:dyDescent="0.35"/>
    <row r="34" spans="1:16" ht="8.15" customHeight="1" x14ac:dyDescent="0.35"/>
    <row r="35" spans="1:16" x14ac:dyDescent="0.35">
      <c r="A35" s="31" t="s">
        <v>26</v>
      </c>
      <c r="B35" s="31"/>
      <c r="C35" s="32">
        <f>+M15+M19+M23+M27+F16+F17+F20+F21+F24+F25+F28+F29+F31+F32+I16+I17+I20+I21+I24+I25+I28+I29+I31+I32+P15+P19+P23+P27</f>
        <v>0</v>
      </c>
      <c r="D35" s="30"/>
      <c r="F35" s="11" t="s">
        <v>15</v>
      </c>
      <c r="N35" t="s">
        <v>36</v>
      </c>
      <c r="P35" s="2">
        <f>SUM((I16+I17+I20+I21+I24+I25+I28+I29)+P15+P19+P23+P27+I31+I32)</f>
        <v>0</v>
      </c>
    </row>
    <row r="36" spans="1:16" x14ac:dyDescent="0.35">
      <c r="A36" s="12" t="s">
        <v>16</v>
      </c>
      <c r="B36" s="20">
        <f>+F15+F19+F23+F27</f>
        <v>0</v>
      </c>
      <c r="C36" t="s">
        <v>17</v>
      </c>
      <c r="F36" s="29">
        <f>SUM(((F16+F17+F20+F21+F24+F25+F28+F29)+M15+M19+M23+M27+F31+F32)+P35)/4*3</f>
        <v>0</v>
      </c>
      <c r="G36" t="s">
        <v>18</v>
      </c>
    </row>
    <row r="37" spans="1:16" ht="8.15" customHeight="1" x14ac:dyDescent="0.35">
      <c r="F37" s="29"/>
    </row>
    <row r="38" spans="1:16" x14ac:dyDescent="0.35">
      <c r="A38">
        <v>1</v>
      </c>
      <c r="B38" s="60"/>
      <c r="C38" s="60"/>
      <c r="D38" s="60"/>
      <c r="E38" s="60"/>
      <c r="F38" s="29" t="str">
        <f t="shared" ref="F38:F53" si="0">+IF(B38="","",$F$36/$B$36+$P$38)</f>
        <v/>
      </c>
      <c r="G38" t="s">
        <v>18</v>
      </c>
      <c r="I38" s="33" t="s">
        <v>28</v>
      </c>
      <c r="N38" t="s">
        <v>39</v>
      </c>
      <c r="P38">
        <f>IF(F36&gt;+B36*1000,(B36*1000-F36)/B36,0)</f>
        <v>0</v>
      </c>
    </row>
    <row r="39" spans="1:16" x14ac:dyDescent="0.35">
      <c r="A39">
        <v>2</v>
      </c>
      <c r="B39" s="60"/>
      <c r="C39" s="60"/>
      <c r="D39" s="60"/>
      <c r="E39" s="60"/>
      <c r="F39" s="29" t="str">
        <f t="shared" si="0"/>
        <v/>
      </c>
      <c r="G39" t="s">
        <v>18</v>
      </c>
      <c r="I39"/>
      <c r="O39" t="s">
        <v>32</v>
      </c>
      <c r="P39" s="29">
        <f>+P38*B36</f>
        <v>0</v>
      </c>
    </row>
    <row r="40" spans="1:16" x14ac:dyDescent="0.35">
      <c r="A40">
        <v>3</v>
      </c>
      <c r="B40" s="60"/>
      <c r="C40" s="60"/>
      <c r="D40" s="60"/>
      <c r="E40" s="60"/>
      <c r="F40" s="29" t="str">
        <f t="shared" si="0"/>
        <v/>
      </c>
      <c r="G40" t="s">
        <v>18</v>
      </c>
      <c r="I40"/>
    </row>
    <row r="41" spans="1:16" x14ac:dyDescent="0.35">
      <c r="A41">
        <v>4</v>
      </c>
      <c r="B41" s="60"/>
      <c r="C41" s="60"/>
      <c r="D41" s="60"/>
      <c r="E41" s="60"/>
      <c r="F41" s="29" t="str">
        <f t="shared" si="0"/>
        <v/>
      </c>
      <c r="G41" t="s">
        <v>18</v>
      </c>
      <c r="I41" s="33" t="s">
        <v>29</v>
      </c>
    </row>
    <row r="42" spans="1:16" x14ac:dyDescent="0.35">
      <c r="A42">
        <v>5</v>
      </c>
      <c r="B42" s="60"/>
      <c r="C42" s="60"/>
      <c r="D42" s="60"/>
      <c r="E42" s="60"/>
      <c r="F42" s="29" t="str">
        <f t="shared" si="0"/>
        <v/>
      </c>
      <c r="G42" t="s">
        <v>18</v>
      </c>
      <c r="I42" s="37">
        <f>(+F36+P39)*-1</f>
        <v>0</v>
      </c>
      <c r="N42" t="s">
        <v>40</v>
      </c>
      <c r="P42" s="29">
        <f>+P39*-1</f>
        <v>0</v>
      </c>
    </row>
    <row r="43" spans="1:16" x14ac:dyDescent="0.35">
      <c r="A43">
        <v>6</v>
      </c>
      <c r="B43" s="60"/>
      <c r="C43" s="60"/>
      <c r="D43" s="60"/>
      <c r="E43" s="60"/>
      <c r="F43" s="29" t="str">
        <f t="shared" si="0"/>
        <v/>
      </c>
      <c r="G43" t="s">
        <v>18</v>
      </c>
      <c r="I43"/>
    </row>
    <row r="44" spans="1:16" x14ac:dyDescent="0.35">
      <c r="A44">
        <v>7</v>
      </c>
      <c r="B44" s="60"/>
      <c r="C44" s="60"/>
      <c r="D44" s="60"/>
      <c r="E44" s="60"/>
      <c r="F44" s="29" t="str">
        <f t="shared" si="0"/>
        <v/>
      </c>
      <c r="G44" t="s">
        <v>18</v>
      </c>
      <c r="I44" s="33" t="s">
        <v>27</v>
      </c>
    </row>
    <row r="45" spans="1:16" x14ac:dyDescent="0.35">
      <c r="A45">
        <v>8</v>
      </c>
      <c r="B45" s="60"/>
      <c r="C45" s="60"/>
      <c r="D45" s="60"/>
      <c r="E45" s="60"/>
      <c r="F45" s="29" t="str">
        <f t="shared" si="0"/>
        <v/>
      </c>
      <c r="G45" t="s">
        <v>18</v>
      </c>
      <c r="I45" s="37">
        <f>SUM(M29)</f>
        <v>0</v>
      </c>
    </row>
    <row r="46" spans="1:16" x14ac:dyDescent="0.35">
      <c r="A46">
        <v>9</v>
      </c>
      <c r="B46" s="60"/>
      <c r="C46" s="60"/>
      <c r="D46" s="60"/>
      <c r="E46" s="60"/>
      <c r="F46" s="29" t="str">
        <f t="shared" si="0"/>
        <v/>
      </c>
      <c r="G46" t="s">
        <v>18</v>
      </c>
      <c r="I46"/>
    </row>
    <row r="47" spans="1:16" x14ac:dyDescent="0.35">
      <c r="A47">
        <v>10</v>
      </c>
      <c r="B47" s="60"/>
      <c r="C47" s="60"/>
      <c r="D47" s="60"/>
      <c r="E47" s="60"/>
      <c r="F47" s="29" t="str">
        <f t="shared" si="0"/>
        <v/>
      </c>
      <c r="G47" t="s">
        <v>18</v>
      </c>
      <c r="I47" s="33" t="s">
        <v>30</v>
      </c>
    </row>
    <row r="48" spans="1:16" x14ac:dyDescent="0.35">
      <c r="A48">
        <v>11</v>
      </c>
      <c r="B48" s="60"/>
      <c r="C48" s="60"/>
      <c r="D48" s="60"/>
      <c r="E48" s="60"/>
      <c r="F48" s="29" t="str">
        <f t="shared" si="0"/>
        <v/>
      </c>
      <c r="G48" t="s">
        <v>18</v>
      </c>
      <c r="I48" s="37">
        <f>+F16+F17+F20+F21+F24+F25+F28+F29+I16+I17+I20+I21+I24+I25+I28+I29</f>
        <v>0</v>
      </c>
    </row>
    <row r="49" spans="1:9" x14ac:dyDescent="0.35">
      <c r="A49">
        <v>12</v>
      </c>
      <c r="B49" s="60"/>
      <c r="C49" s="60"/>
      <c r="D49" s="60"/>
      <c r="E49" s="60"/>
      <c r="F49" s="29" t="str">
        <f t="shared" si="0"/>
        <v/>
      </c>
      <c r="G49" t="s">
        <v>18</v>
      </c>
      <c r="I49"/>
    </row>
    <row r="50" spans="1:9" x14ac:dyDescent="0.35">
      <c r="A50">
        <v>13</v>
      </c>
      <c r="B50" s="60"/>
      <c r="C50" s="60"/>
      <c r="D50" s="60"/>
      <c r="E50" s="60"/>
      <c r="F50" s="29" t="str">
        <f t="shared" si="0"/>
        <v/>
      </c>
      <c r="G50" t="s">
        <v>18</v>
      </c>
      <c r="I50" s="33" t="s">
        <v>31</v>
      </c>
    </row>
    <row r="51" spans="1:9" x14ac:dyDescent="0.35">
      <c r="A51">
        <v>14</v>
      </c>
      <c r="B51" s="60"/>
      <c r="C51" s="60"/>
      <c r="D51" s="60"/>
      <c r="E51" s="60"/>
      <c r="F51" s="29" t="str">
        <f t="shared" si="0"/>
        <v/>
      </c>
      <c r="G51" t="s">
        <v>18</v>
      </c>
      <c r="I51" s="37">
        <f>+F31+F32+I31+I32+P29</f>
        <v>0</v>
      </c>
    </row>
    <row r="52" spans="1:9" x14ac:dyDescent="0.35">
      <c r="A52">
        <v>15</v>
      </c>
      <c r="B52" s="60"/>
      <c r="C52" s="60"/>
      <c r="D52" s="60"/>
      <c r="E52" s="60"/>
      <c r="F52" s="29" t="str">
        <f t="shared" si="0"/>
        <v/>
      </c>
      <c r="G52" t="s">
        <v>18</v>
      </c>
      <c r="I52"/>
    </row>
    <row r="53" spans="1:9" x14ac:dyDescent="0.35">
      <c r="A53">
        <v>16</v>
      </c>
      <c r="B53" s="60"/>
      <c r="C53" s="60"/>
      <c r="D53" s="60"/>
      <c r="E53" s="60"/>
      <c r="F53" s="34" t="str">
        <f t="shared" si="0"/>
        <v/>
      </c>
      <c r="G53" s="35" t="s">
        <v>18</v>
      </c>
      <c r="I53" s="33" t="s">
        <v>35</v>
      </c>
    </row>
    <row r="54" spans="1:9" x14ac:dyDescent="0.35">
      <c r="B54" s="13"/>
      <c r="C54" s="13"/>
      <c r="D54" s="13"/>
      <c r="F54" s="36">
        <f>IF(B36=0,0,+F38*B36)</f>
        <v>0</v>
      </c>
      <c r="G54" s="10" t="s">
        <v>18</v>
      </c>
      <c r="I54" s="38"/>
    </row>
    <row r="55" spans="1:9" x14ac:dyDescent="0.35">
      <c r="A55" s="67" t="s">
        <v>19</v>
      </c>
      <c r="B55" s="67"/>
      <c r="C55" s="67"/>
      <c r="F55" s="2"/>
      <c r="I55" s="37">
        <f>+F58*-1</f>
        <v>0</v>
      </c>
    </row>
    <row r="56" spans="1:9" x14ac:dyDescent="0.35">
      <c r="A56" s="62" t="s">
        <v>20</v>
      </c>
      <c r="B56" s="62"/>
      <c r="C56" s="70"/>
      <c r="D56" s="71"/>
      <c r="E56" t="s">
        <v>21</v>
      </c>
      <c r="F56" s="19"/>
      <c r="I56"/>
    </row>
    <row r="57" spans="1:9" x14ac:dyDescent="0.35">
      <c r="A57" s="12"/>
      <c r="B57" s="12"/>
      <c r="C57" s="13"/>
      <c r="D57" s="13"/>
      <c r="F57" s="9"/>
      <c r="I57" s="39" t="s">
        <v>37</v>
      </c>
    </row>
    <row r="58" spans="1:9" ht="15" thickBot="1" x14ac:dyDescent="0.4">
      <c r="A58" s="12"/>
      <c r="B58" s="12"/>
      <c r="D58" s="68" t="s">
        <v>22</v>
      </c>
      <c r="E58" s="68"/>
      <c r="F58" s="14">
        <f>+C35-F54</f>
        <v>0</v>
      </c>
      <c r="G58" t="s">
        <v>12</v>
      </c>
      <c r="I58" s="40">
        <f>+I42+I45+I48+I51+I55</f>
        <v>0</v>
      </c>
    </row>
    <row r="59" spans="1:9" ht="15" thickTop="1" x14ac:dyDescent="0.35">
      <c r="A59" s="12"/>
      <c r="B59" s="12"/>
      <c r="D59" s="15"/>
      <c r="E59" s="15"/>
      <c r="F59" s="16"/>
    </row>
    <row r="60" spans="1:9" x14ac:dyDescent="0.35">
      <c r="A60" s="12"/>
      <c r="B60" s="12"/>
      <c r="D60" s="15"/>
      <c r="E60" s="15"/>
      <c r="F60" s="16"/>
    </row>
    <row r="61" spans="1:9" x14ac:dyDescent="0.35">
      <c r="A61" s="17"/>
      <c r="B61" s="17"/>
      <c r="C61" s="18"/>
      <c r="D61" s="13"/>
      <c r="E61" s="59"/>
      <c r="F61" s="59"/>
    </row>
    <row r="62" spans="1:9" x14ac:dyDescent="0.35">
      <c r="A62" s="69" t="s">
        <v>23</v>
      </c>
      <c r="B62" s="69"/>
      <c r="C62" s="69"/>
      <c r="E62" s="69" t="s">
        <v>24</v>
      </c>
      <c r="F62" s="69"/>
      <c r="G62" s="48"/>
    </row>
  </sheetData>
  <sheetProtection algorithmName="SHA-512" hashValue="ldfYUV/QeVEpaQAQHViikXZ3fOOOUTbfzIAjc8cOHwKlzShX+gjsp8yatWia/U1gHdd64antZrGXGVZHZ9LA6Q==" saltValue="wNM7Va7ySswz6q+wgsumGw==" spinCount="100000" sheet="1" selectLockedCells="1"/>
  <mergeCells count="42">
    <mergeCell ref="G1:I1"/>
    <mergeCell ref="D3:I3"/>
    <mergeCell ref="E5:I5"/>
    <mergeCell ref="E7:I7"/>
    <mergeCell ref="A31:E31"/>
    <mergeCell ref="A15:C15"/>
    <mergeCell ref="D15:E15"/>
    <mergeCell ref="A19:C19"/>
    <mergeCell ref="D19:E19"/>
    <mergeCell ref="A23:C23"/>
    <mergeCell ref="D23:E23"/>
    <mergeCell ref="B1:E1"/>
    <mergeCell ref="A5:D5"/>
    <mergeCell ref="A7:B7"/>
    <mergeCell ref="D58:E58"/>
    <mergeCell ref="E61:F61"/>
    <mergeCell ref="E62:F62"/>
    <mergeCell ref="A62:C62"/>
    <mergeCell ref="A56:B56"/>
    <mergeCell ref="C56:D56"/>
    <mergeCell ref="A55:C55"/>
    <mergeCell ref="B41:E41"/>
    <mergeCell ref="B42:E42"/>
    <mergeCell ref="B43:E43"/>
    <mergeCell ref="B44:E44"/>
    <mergeCell ref="B45:E45"/>
    <mergeCell ref="B51:E51"/>
    <mergeCell ref="B52:E52"/>
    <mergeCell ref="B53:E53"/>
    <mergeCell ref="B46:E46"/>
    <mergeCell ref="B47:E47"/>
    <mergeCell ref="B48:E48"/>
    <mergeCell ref="B49:E49"/>
    <mergeCell ref="B50:E50"/>
    <mergeCell ref="N15:O15"/>
    <mergeCell ref="N29:O29"/>
    <mergeCell ref="B38:E38"/>
    <mergeCell ref="B39:E39"/>
    <mergeCell ref="B40:E40"/>
    <mergeCell ref="A27:C27"/>
    <mergeCell ref="D27:E27"/>
    <mergeCell ref="A32:E32"/>
  </mergeCells>
  <pageMargins left="0.70866141732283472" right="0.70866141732283472" top="0.74803149606299213" bottom="0.35433070866141736" header="0.31496062992125984" footer="0.31496062992125984"/>
  <pageSetup paperSize="9"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2020-01-12T18:28:00Z</cp:lastPrinted>
  <dcterms:created xsi:type="dcterms:W3CDTF">2017-05-08T19:16:49Z</dcterms:created>
  <dcterms:modified xsi:type="dcterms:W3CDTF">2023-08-29T12:11:04Z</dcterms:modified>
</cp:coreProperties>
</file>