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_LAVIA KØBENHAVN\Lavia\2023\Regnskab 22 og budget 23\"/>
    </mc:Choice>
  </mc:AlternateContent>
  <xr:revisionPtr revIDLastSave="0" documentId="8_{EB5FE31C-FD74-439F-974B-455AF6CEBBE1}" xr6:coauthVersionLast="47" xr6:coauthVersionMax="47" xr10:uidLastSave="{00000000-0000-0000-0000-000000000000}"/>
  <bookViews>
    <workbookView xWindow="3075" yWindow="3075" windowWidth="21600" windowHeight="11235" xr2:uid="{7279E256-6661-4BC9-B821-5491D0DC98E2}"/>
  </bookViews>
  <sheets>
    <sheet name="Budget 2020 Noter &amp; afdeling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5" i="1" l="1"/>
  <c r="D28" i="1"/>
  <c r="E28" i="1"/>
  <c r="F28" i="1"/>
  <c r="G28" i="1"/>
  <c r="G55" i="1" s="1"/>
  <c r="H28" i="1"/>
  <c r="I28" i="1"/>
  <c r="J28" i="1"/>
  <c r="K28" i="1"/>
  <c r="K55" i="1" s="1"/>
  <c r="L28" i="1"/>
  <c r="M28" i="1"/>
  <c r="N28" i="1"/>
  <c r="C28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O264" i="1"/>
  <c r="O265" i="1" s="1"/>
  <c r="N260" i="1"/>
  <c r="M260" i="1"/>
  <c r="L260" i="1"/>
  <c r="K260" i="1"/>
  <c r="J260" i="1"/>
  <c r="I260" i="1"/>
  <c r="H260" i="1"/>
  <c r="G260" i="1"/>
  <c r="F260" i="1"/>
  <c r="E260" i="1"/>
  <c r="D260" i="1"/>
  <c r="C260" i="1"/>
  <c r="O259" i="1"/>
  <c r="O258" i="1"/>
  <c r="O257" i="1"/>
  <c r="O256" i="1"/>
  <c r="O255" i="1"/>
  <c r="O254" i="1"/>
  <c r="O253" i="1"/>
  <c r="O252" i="1"/>
  <c r="O251" i="1"/>
  <c r="O250" i="1"/>
  <c r="O260" i="1" s="1"/>
  <c r="N248" i="1"/>
  <c r="N261" i="1" s="1"/>
  <c r="M248" i="1"/>
  <c r="M261" i="1" s="1"/>
  <c r="L248" i="1"/>
  <c r="L261" i="1" s="1"/>
  <c r="K248" i="1"/>
  <c r="K261" i="1" s="1"/>
  <c r="J248" i="1"/>
  <c r="J261" i="1" s="1"/>
  <c r="I248" i="1"/>
  <c r="I261" i="1" s="1"/>
  <c r="H248" i="1"/>
  <c r="H261" i="1" s="1"/>
  <c r="G248" i="1"/>
  <c r="G261" i="1" s="1"/>
  <c r="F248" i="1"/>
  <c r="F261" i="1" s="1"/>
  <c r="E248" i="1"/>
  <c r="E261" i="1" s="1"/>
  <c r="D248" i="1"/>
  <c r="D261" i="1" s="1"/>
  <c r="C248" i="1"/>
  <c r="C261" i="1" s="1"/>
  <c r="O247" i="1"/>
  <c r="O246" i="1"/>
  <c r="O245" i="1"/>
  <c r="O244" i="1"/>
  <c r="O243" i="1"/>
  <c r="O242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O237" i="1"/>
  <c r="O236" i="1"/>
  <c r="O238" i="1" s="1"/>
  <c r="N233" i="1"/>
  <c r="M233" i="1"/>
  <c r="L233" i="1"/>
  <c r="K233" i="1"/>
  <c r="J233" i="1"/>
  <c r="I233" i="1"/>
  <c r="H233" i="1"/>
  <c r="G233" i="1"/>
  <c r="F233" i="1"/>
  <c r="E233" i="1"/>
  <c r="D233" i="1"/>
  <c r="C233" i="1"/>
  <c r="O232" i="1"/>
  <c r="O233" i="1" s="1"/>
  <c r="O228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O218" i="1"/>
  <c r="O217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N199" i="1"/>
  <c r="N229" i="1" s="1"/>
  <c r="M199" i="1"/>
  <c r="M229" i="1" s="1"/>
  <c r="L199" i="1"/>
  <c r="L229" i="1" s="1"/>
  <c r="K199" i="1"/>
  <c r="K229" i="1" s="1"/>
  <c r="J199" i="1"/>
  <c r="J229" i="1" s="1"/>
  <c r="I199" i="1"/>
  <c r="I229" i="1" s="1"/>
  <c r="H199" i="1"/>
  <c r="H229" i="1" s="1"/>
  <c r="G199" i="1"/>
  <c r="G229" i="1" s="1"/>
  <c r="F199" i="1"/>
  <c r="F229" i="1" s="1"/>
  <c r="E199" i="1"/>
  <c r="E229" i="1" s="1"/>
  <c r="D199" i="1"/>
  <c r="D229" i="1" s="1"/>
  <c r="C199" i="1"/>
  <c r="C229" i="1" s="1"/>
  <c r="O198" i="1"/>
  <c r="O194" i="1"/>
  <c r="O193" i="1"/>
  <c r="O192" i="1"/>
  <c r="O191" i="1"/>
  <c r="N182" i="1"/>
  <c r="N195" i="1" s="1"/>
  <c r="M182" i="1"/>
  <c r="M195" i="1" s="1"/>
  <c r="L182" i="1"/>
  <c r="L195" i="1" s="1"/>
  <c r="K182" i="1"/>
  <c r="K195" i="1" s="1"/>
  <c r="J182" i="1"/>
  <c r="J195" i="1" s="1"/>
  <c r="I182" i="1"/>
  <c r="I195" i="1" s="1"/>
  <c r="H182" i="1"/>
  <c r="H195" i="1" s="1"/>
  <c r="G182" i="1"/>
  <c r="G195" i="1" s="1"/>
  <c r="F182" i="1"/>
  <c r="F195" i="1" s="1"/>
  <c r="E182" i="1"/>
  <c r="E195" i="1" s="1"/>
  <c r="D182" i="1"/>
  <c r="D195" i="1" s="1"/>
  <c r="C182" i="1"/>
  <c r="C195" i="1" s="1"/>
  <c r="O181" i="1"/>
  <c r="O180" i="1"/>
  <c r="O179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6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O156" i="1"/>
  <c r="O155" i="1"/>
  <c r="O154" i="1"/>
  <c r="O153" i="1"/>
  <c r="N144" i="1"/>
  <c r="M144" i="1"/>
  <c r="L144" i="1"/>
  <c r="L176" i="1" s="1"/>
  <c r="K144" i="1"/>
  <c r="J144" i="1"/>
  <c r="J176" i="1" s="1"/>
  <c r="I144" i="1"/>
  <c r="H144" i="1"/>
  <c r="G144" i="1"/>
  <c r="F144" i="1"/>
  <c r="F176" i="1" s="1"/>
  <c r="E144" i="1"/>
  <c r="D144" i="1"/>
  <c r="D176" i="1" s="1"/>
  <c r="C144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O123" i="1" s="1"/>
  <c r="N114" i="1"/>
  <c r="M114" i="1"/>
  <c r="L114" i="1"/>
  <c r="K114" i="1"/>
  <c r="J114" i="1"/>
  <c r="I114" i="1"/>
  <c r="H114" i="1"/>
  <c r="G114" i="1"/>
  <c r="F114" i="1"/>
  <c r="E114" i="1"/>
  <c r="D114" i="1"/>
  <c r="C114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N87" i="1"/>
  <c r="M87" i="1"/>
  <c r="M141" i="1" s="1"/>
  <c r="L87" i="1"/>
  <c r="L141" i="1" s="1"/>
  <c r="K87" i="1"/>
  <c r="J87" i="1"/>
  <c r="I87" i="1"/>
  <c r="I141" i="1" s="1"/>
  <c r="H87" i="1"/>
  <c r="H141" i="1" s="1"/>
  <c r="G87" i="1"/>
  <c r="G141" i="1" s="1"/>
  <c r="F87" i="1"/>
  <c r="E87" i="1"/>
  <c r="E141" i="1" s="1"/>
  <c r="D87" i="1"/>
  <c r="D141" i="1" s="1"/>
  <c r="C87" i="1"/>
  <c r="C141" i="1" s="1"/>
  <c r="N75" i="1"/>
  <c r="M75" i="1"/>
  <c r="L75" i="1"/>
  <c r="K75" i="1"/>
  <c r="J75" i="1"/>
  <c r="I75" i="1"/>
  <c r="H75" i="1"/>
  <c r="G75" i="1"/>
  <c r="F75" i="1"/>
  <c r="E75" i="1"/>
  <c r="D75" i="1"/>
  <c r="N66" i="1"/>
  <c r="M66" i="1"/>
  <c r="M84" i="1" s="1"/>
  <c r="L66" i="1"/>
  <c r="K66" i="1"/>
  <c r="K84" i="1" s="1"/>
  <c r="J66" i="1"/>
  <c r="I66" i="1"/>
  <c r="I84" i="1" s="1"/>
  <c r="H66" i="1"/>
  <c r="G66" i="1"/>
  <c r="G84" i="1" s="1"/>
  <c r="F66" i="1"/>
  <c r="E66" i="1"/>
  <c r="E84" i="1" s="1"/>
  <c r="D66" i="1"/>
  <c r="C66" i="1"/>
  <c r="N63" i="1"/>
  <c r="M63" i="1"/>
  <c r="L63" i="1"/>
  <c r="K63" i="1"/>
  <c r="J63" i="1"/>
  <c r="I63" i="1"/>
  <c r="H63" i="1"/>
  <c r="G63" i="1"/>
  <c r="F63" i="1"/>
  <c r="E63" i="1"/>
  <c r="D63" i="1"/>
  <c r="C63" i="1"/>
  <c r="O62" i="1"/>
  <c r="O63" i="1" s="1"/>
  <c r="N59" i="1"/>
  <c r="M59" i="1"/>
  <c r="L59" i="1"/>
  <c r="K59" i="1"/>
  <c r="J59" i="1"/>
  <c r="I59" i="1"/>
  <c r="H59" i="1"/>
  <c r="G59" i="1"/>
  <c r="F59" i="1"/>
  <c r="E59" i="1"/>
  <c r="D59" i="1"/>
  <c r="C59" i="1"/>
  <c r="O58" i="1"/>
  <c r="O59" i="1" s="1"/>
  <c r="N46" i="1"/>
  <c r="M46" i="1"/>
  <c r="L46" i="1"/>
  <c r="K46" i="1"/>
  <c r="J46" i="1"/>
  <c r="I46" i="1"/>
  <c r="H46" i="1"/>
  <c r="G46" i="1"/>
  <c r="F46" i="1"/>
  <c r="E46" i="1"/>
  <c r="D46" i="1"/>
  <c r="C46" i="1"/>
  <c r="N37" i="1"/>
  <c r="N55" i="1" s="1"/>
  <c r="M37" i="1"/>
  <c r="M55" i="1" s="1"/>
  <c r="L37" i="1"/>
  <c r="L55" i="1" s="1"/>
  <c r="K37" i="1"/>
  <c r="J37" i="1"/>
  <c r="J55" i="1" s="1"/>
  <c r="I37" i="1"/>
  <c r="H37" i="1"/>
  <c r="H55" i="1" s="1"/>
  <c r="G37" i="1"/>
  <c r="F37" i="1"/>
  <c r="F55" i="1" s="1"/>
  <c r="E37" i="1"/>
  <c r="D37" i="1"/>
  <c r="D55" i="1" s="1"/>
  <c r="C37" i="1"/>
  <c r="I55" i="1"/>
  <c r="E55" i="1"/>
  <c r="O27" i="1"/>
  <c r="O26" i="1"/>
  <c r="O25" i="1"/>
  <c r="O24" i="1"/>
  <c r="O23" i="1"/>
  <c r="O22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O19" i="1" s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O15" i="1" s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O11" i="1" s="1"/>
  <c r="N7" i="1"/>
  <c r="M7" i="1"/>
  <c r="L7" i="1"/>
  <c r="K7" i="1"/>
  <c r="J7" i="1"/>
  <c r="I7" i="1"/>
  <c r="H7" i="1"/>
  <c r="G7" i="1"/>
  <c r="F7" i="1"/>
  <c r="E7" i="1"/>
  <c r="D7" i="1"/>
  <c r="C7" i="1"/>
  <c r="O6" i="1"/>
  <c r="O7" i="1" s="1"/>
  <c r="C84" i="1" l="1"/>
  <c r="C176" i="1"/>
  <c r="O219" i="1"/>
  <c r="N176" i="1"/>
  <c r="K141" i="1"/>
  <c r="O132" i="1"/>
  <c r="H176" i="1"/>
  <c r="O114" i="1"/>
  <c r="E176" i="1"/>
  <c r="G176" i="1"/>
  <c r="G267" i="1" s="1"/>
  <c r="I176" i="1"/>
  <c r="K176" i="1"/>
  <c r="M176" i="1"/>
  <c r="O157" i="1"/>
  <c r="F141" i="1"/>
  <c r="J141" i="1"/>
  <c r="N141" i="1"/>
  <c r="O46" i="1"/>
  <c r="C55" i="1"/>
  <c r="M267" i="1"/>
  <c r="E267" i="1"/>
  <c r="I267" i="1"/>
  <c r="K267" i="1"/>
  <c r="O28" i="1"/>
  <c r="O66" i="1"/>
  <c r="O37" i="1"/>
  <c r="D84" i="1"/>
  <c r="D267" i="1" s="1"/>
  <c r="F84" i="1"/>
  <c r="H84" i="1"/>
  <c r="H267" i="1" s="1"/>
  <c r="J84" i="1"/>
  <c r="J267" i="1" s="1"/>
  <c r="L84" i="1"/>
  <c r="L267" i="1" s="1"/>
  <c r="N84" i="1"/>
  <c r="O75" i="1"/>
  <c r="O105" i="1"/>
  <c r="O144" i="1"/>
  <c r="O167" i="1"/>
  <c r="O182" i="1"/>
  <c r="O195" i="1" s="1"/>
  <c r="O248" i="1"/>
  <c r="O261" i="1" s="1"/>
  <c r="O87" i="1"/>
  <c r="O199" i="1"/>
  <c r="O229" i="1" s="1"/>
  <c r="C267" i="1" l="1"/>
  <c r="N267" i="1"/>
  <c r="F267" i="1"/>
  <c r="O55" i="1"/>
  <c r="O141" i="1"/>
  <c r="O176" i="1"/>
  <c r="O84" i="1"/>
  <c r="O267" i="1" l="1"/>
</calcChain>
</file>

<file path=xl/sharedStrings.xml><?xml version="1.0" encoding="utf-8"?>
<sst xmlns="http://schemas.openxmlformats.org/spreadsheetml/2006/main" count="269" uniqueCount="121">
  <si>
    <t>Konto</t>
  </si>
  <si>
    <t>Tekst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</si>
  <si>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</si>
  <si>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</si>
  <si>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</si>
  <si>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</si>
  <si>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</si>
  <si>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</si>
  <si>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</si>
  <si>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</si>
  <si>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</si>
  <si>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</si>
  <si>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</si>
  <si>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</si>
  <si>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I alt</t>
  </si>
  <si>
    <t>Noter / Resultatopgørelse</t>
  </si>
  <si>
    <t>1 - Driftstilskud fra Køkenhavns Kommune</t>
  </si>
  <si>
    <t xml:space="preserve">    Driftstilskud fra Københavns Kommine</t>
  </si>
  <si>
    <t xml:space="preserve">    Driftstilskud fra Københavns Kommun</t>
  </si>
  <si>
    <t>2 - Lokaletilskud fra Københavns Kommune</t>
  </si>
  <si>
    <t xml:space="preserve">    Lokaletilskud fra Københavns Kommune</t>
  </si>
  <si>
    <t>3 - Tilskud til lederkurser</t>
  </si>
  <si>
    <t xml:space="preserve">    Tilskud til lederkurser</t>
  </si>
  <si>
    <t>4 - Tilskud fra Udviklingspuljen for bør</t>
  </si>
  <si>
    <t xml:space="preserve">    Tilskud fra Udviklingspuljen for bør</t>
  </si>
  <si>
    <t>5 - Øvrige tilskud og indtægter</t>
  </si>
  <si>
    <t xml:space="preserve">    Kontingent under 25 år</t>
  </si>
  <si>
    <t xml:space="preserve">    Kontingent over 25 år</t>
  </si>
  <si>
    <t xml:space="preserve">    Kontingent over 25 år handi</t>
  </si>
  <si>
    <t xml:space="preserve">    Kontingent passiver Gr.200</t>
  </si>
  <si>
    <t xml:space="preserve">    DHIF tilskud transport/hjælpemidler</t>
  </si>
  <si>
    <t xml:space="preserve">    Lavia-Nyt</t>
  </si>
  <si>
    <t xml:space="preserve">    Egenbetaling vedr. stævner mv</t>
  </si>
  <si>
    <t>Fælles</t>
  </si>
  <si>
    <t>Bordtennis</t>
  </si>
  <si>
    <t>Bowling</t>
  </si>
  <si>
    <t>Bueskydning</t>
  </si>
  <si>
    <t>Fodbold</t>
  </si>
  <si>
    <t>Snooker</t>
  </si>
  <si>
    <t>Volleyball</t>
  </si>
  <si>
    <t>VVG</t>
  </si>
  <si>
    <t xml:space="preserve">    Anden indtægt</t>
  </si>
  <si>
    <t xml:space="preserve">    Vennepuljen (overført fra hensættels</t>
  </si>
  <si>
    <t xml:space="preserve">    Øvrige tilskud og indtægter</t>
  </si>
  <si>
    <t xml:space="preserve">    Renteindtægter</t>
  </si>
  <si>
    <t>6 - Skattepligtig løn</t>
  </si>
  <si>
    <t xml:space="preserve">    Skattepligtig løn</t>
  </si>
  <si>
    <t>7 - Skattefri godtgørelse</t>
  </si>
  <si>
    <t xml:space="preserve">    Ulønnede trænere</t>
  </si>
  <si>
    <t xml:space="preserve">    Ulønnede ledere</t>
  </si>
  <si>
    <t xml:space="preserve">    Skattefri godtgørelse</t>
  </si>
  <si>
    <t>8 - Personaleudgifter</t>
  </si>
  <si>
    <t xml:space="preserve">    Transport til stævner (DHIF tilskud)</t>
  </si>
  <si>
    <t xml:space="preserve">    Transport til møder (DHIF tilskud)</t>
  </si>
  <si>
    <t xml:space="preserve">    Transport ulønnede trænere (DHIF til</t>
  </si>
  <si>
    <t xml:space="preserve">    Hotel, Bro, Færge &amp; Fly</t>
  </si>
  <si>
    <t xml:space="preserve">    Uddannelse</t>
  </si>
  <si>
    <t xml:space="preserve">    Stævneafgifter m.v.</t>
  </si>
  <si>
    <t xml:space="preserve">    Personaleudgifter</t>
  </si>
  <si>
    <t>9 - Kontorholdsudgifter</t>
  </si>
  <si>
    <t xml:space="preserve">    Kontorartikler</t>
  </si>
  <si>
    <t xml:space="preserve">    Telefon, porto og fragt</t>
  </si>
  <si>
    <t xml:space="preserve">    Fotokopiering</t>
  </si>
  <si>
    <t xml:space="preserve">    IT-udgifter</t>
  </si>
  <si>
    <t xml:space="preserve">    Revision/Regnskabs assistance</t>
  </si>
  <si>
    <t xml:space="preserve">    Abonnementer og kontingenter</t>
  </si>
  <si>
    <t xml:space="preserve">    Forsikringer</t>
  </si>
  <si>
    <t xml:space="preserve">    Diverse</t>
  </si>
  <si>
    <t xml:space="preserve">    Kontorholdsudgifter</t>
  </si>
  <si>
    <t>10 - Lokaleudgifter</t>
  </si>
  <si>
    <t xml:space="preserve">    Bowling, baneleje</t>
  </si>
  <si>
    <t xml:space="preserve">    Halleje, V.V.Svømning</t>
  </si>
  <si>
    <t xml:space="preserve">    Bueskydning, udendørsbane</t>
  </si>
  <si>
    <t xml:space="preserve">    Grøndal Multicenter, Skabsleje</t>
  </si>
  <si>
    <t xml:space="preserve">    El, vand og varme</t>
  </si>
  <si>
    <t xml:space="preserve">    Vedligeholdelse</t>
  </si>
  <si>
    <t xml:space="preserve">    Rengøring</t>
  </si>
  <si>
    <t xml:space="preserve">    Lokaleudgifter</t>
  </si>
  <si>
    <t>11 - Andre udgifter</t>
  </si>
  <si>
    <t xml:space="preserve">    Afskrevne debitorer</t>
  </si>
  <si>
    <t xml:space="preserve">    Mødeudgifter</t>
  </si>
  <si>
    <t xml:space="preserve">    Repræsentation/gaver/præmier</t>
  </si>
  <si>
    <t xml:space="preserve">    Afskrivninger</t>
  </si>
  <si>
    <t xml:space="preserve">    Småanskaffelser</t>
  </si>
  <si>
    <t xml:space="preserve">    Udgifter vedr. Vennepuljen (1590)</t>
  </si>
  <si>
    <t xml:space="preserve">    Andre udgifter</t>
  </si>
  <si>
    <t xml:space="preserve">    Reklameudgift</t>
  </si>
  <si>
    <t xml:space="preserve">    Reklameudgifret</t>
  </si>
  <si>
    <t xml:space="preserve">  Reklameudgift i alt</t>
  </si>
  <si>
    <t>12 - Publikationer</t>
  </si>
  <si>
    <t xml:space="preserve">    LaviaNyt</t>
  </si>
  <si>
    <t xml:space="preserve">    Ekstraordinære poster</t>
  </si>
  <si>
    <t xml:space="preserve">    Publikationer</t>
  </si>
  <si>
    <t>13 - Særlige projekter</t>
  </si>
  <si>
    <t xml:space="preserve">    Indtægter</t>
  </si>
  <si>
    <t xml:space="preserve">    Tilskud fra Københavns Kommune</t>
  </si>
  <si>
    <t xml:space="preserve">    Tilskud fra sponsorer</t>
  </si>
  <si>
    <t xml:space="preserve">    Tilskud fra fonde</t>
  </si>
  <si>
    <t xml:space="preserve">    Deltagerbetaling</t>
  </si>
  <si>
    <t xml:space="preserve">    Billetindtægter</t>
  </si>
  <si>
    <t xml:space="preserve">    Øvrige indtægter, specificeret</t>
  </si>
  <si>
    <t xml:space="preserve">    Indtægter i alt</t>
  </si>
  <si>
    <t xml:space="preserve">    Udgifter</t>
  </si>
  <si>
    <t xml:space="preserve">    Honorarer (skattepligtige)</t>
  </si>
  <si>
    <t xml:space="preserve">    Transportudgifter</t>
  </si>
  <si>
    <t xml:space="preserve">    Opholdsudgifter</t>
  </si>
  <si>
    <t xml:space="preserve">    Fortæring og mødeudgifter</t>
  </si>
  <si>
    <t xml:space="preserve">    Diverse repræsentation</t>
  </si>
  <si>
    <t xml:space="preserve">    Reklameudgifter</t>
  </si>
  <si>
    <t xml:space="preserve">    Revisionshonorar</t>
  </si>
  <si>
    <t xml:space="preserve">    Øvrige omkostninger (specificeret)</t>
  </si>
  <si>
    <t xml:space="preserve">    Udgifter i alt</t>
  </si>
  <si>
    <t xml:space="preserve">    Nettoresultat særlige projekter</t>
  </si>
  <si>
    <t xml:space="preserve">    Renteudgift</t>
  </si>
  <si>
    <t xml:space="preserve">    Renteudgift og gebyr</t>
  </si>
  <si>
    <t>Resultat</t>
  </si>
  <si>
    <t>Budget 2023</t>
  </si>
  <si>
    <t>Bruges ikke længere</t>
  </si>
  <si>
    <t>Nyt udstyr/ny kasserer</t>
  </si>
  <si>
    <t>Evt. ny bogføringsmetode</t>
  </si>
  <si>
    <t>Sumregulering (fra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</si>
</sst>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"/>
    <numFmt numFmtId="165" formatCode="&quot;&quot;\ #,##0.00;[Red]&quot;&quot;\ \-#,##0.00"/>
    <numFmt numFmtId="166" formatCode="#,##0.00_ ;[Red]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164" fontId="0" fillId="0" borderId="0" xfId="0" applyNumberFormat="1" applyAlignment="1">
      <alignment horizontal="right" vertical="top"/>
    </xf>
    <xf numFmtId="0" fontId="1" fillId="0" borderId="0" xfId="0" applyFont="1" applyAlignment="1">
      <alignment vertical="top"/>
    </xf>
    <xf numFmtId="165" fontId="0" fillId="0" borderId="0" xfId="0" applyNumberFormat="1" applyAlignment="1">
      <alignment horizontal="right" vertical="top"/>
    </xf>
    <xf numFmtId="165" fontId="0" fillId="2" borderId="0" xfId="0" applyNumberFormat="1" applyFill="1" applyAlignment="1">
      <alignment vertical="top"/>
    </xf>
    <xf numFmtId="164" fontId="1" fillId="0" borderId="0" xfId="0" applyNumberFormat="1" applyFont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2" borderId="0" xfId="0" applyNumberFormat="1" applyFont="1" applyFill="1" applyAlignment="1">
      <alignment horizontal="right" vertical="top"/>
    </xf>
    <xf numFmtId="165" fontId="0" fillId="3" borderId="0" xfId="0" applyNumberFormat="1" applyFill="1" applyAlignment="1">
      <alignment vertical="top"/>
    </xf>
    <xf numFmtId="165" fontId="1" fillId="2" borderId="0" xfId="0" applyNumberFormat="1" applyFont="1" applyFill="1" applyAlignment="1">
      <alignment vertical="top"/>
    </xf>
    <xf numFmtId="166" fontId="1" fillId="0" borderId="0" xfId="0" applyNumberFormat="1" applyFont="1" applyAlignment="1">
      <alignment vertical="top"/>
    </xf>
    <xf numFmtId="166" fontId="1" fillId="2" borderId="0" xfId="0" applyNumberFormat="1" applyFont="1" applyFill="1" applyAlignment="1">
      <alignment vertical="top"/>
    </xf>
    <xf numFmtId="0" fontId="0" fillId="2" borderId="0" xfId="0" applyFill="1" applyAlignment="1">
      <alignment vertical="top"/>
    </xf>
    <xf numFmtId="165" fontId="4" fillId="3" borderId="0" xfId="0" applyNumberFormat="1" applyFont="1" applyFill="1" applyAlignment="1">
      <alignment horizontal="right" vertical="top"/>
    </xf>
    <xf numFmtId="0" fontId="0" fillId="0" borderId="2" xfId="0" applyBorder="1" applyAlignment="1">
      <alignment vertical="top"/>
    </xf>
    <xf numFmtId="165" fontId="1" fillId="0" borderId="3" xfId="0" applyNumberFormat="1" applyFont="1" applyBorder="1" applyAlignment="1">
      <alignment horizontal="right" vertical="top"/>
    </xf>
    <xf numFmtId="165" fontId="1" fillId="0" borderId="4" xfId="0" applyNumberFormat="1" applyFont="1" applyBorder="1" applyAlignment="1">
      <alignment horizontal="right" vertical="top"/>
    </xf>
    <xf numFmtId="0" fontId="4" fillId="3" borderId="5" xfId="0" applyFont="1" applyFill="1" applyBorder="1" applyAlignment="1">
      <alignment horizontal="left" vertical="top" indent="3"/>
    </xf>
    <xf numFmtId="165" fontId="4" fillId="3" borderId="6" xfId="0" applyNumberFormat="1" applyFont="1" applyFill="1" applyBorder="1" applyAlignment="1">
      <alignment horizontal="right" vertical="top"/>
    </xf>
    <xf numFmtId="0" fontId="4" fillId="3" borderId="7" xfId="0" applyFont="1" applyFill="1" applyBorder="1" applyAlignment="1">
      <alignment horizontal="left" vertical="top" indent="3"/>
    </xf>
    <xf numFmtId="165" fontId="4" fillId="3" borderId="8" xfId="0" applyNumberFormat="1" applyFont="1" applyFill="1" applyBorder="1" applyAlignment="1">
      <alignment horizontal="right" vertical="top"/>
    </xf>
    <xf numFmtId="165" fontId="4" fillId="3" borderId="9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92CE-4240-4021-A878-7250D97CC688}">
  <sheetPr>
    <tabColor rgb="FF0070C0"/>
    <pageSetUpPr fitToPage="1"/>
  </sheetPr>
  <dimension ref="A1:Q267"/>
  <sheetViews>
    <sheetView tabSelected="1" topLeftCell="A2" workbookViewId="0">
      <pane ySplit="1" topLeftCell="A3" activePane="bottomLeft" state="frozen"/>
      <selection activeCell="A2" sqref="A2"/>
      <selection pane="bottomLeft" activeCell="Q77" sqref="Q77"/>
    </sheetView>
  </sheetViews>
  <sheetFormatPr defaultColWidth="11.42578125" defaultRowHeight="15" x14ac:dyDescent="0.25"/>
  <cols>
    <col min="1" max="1" width="6.28515625" style="2" bestFit="1" customWidth="1"/>
    <col min="2" max="2" width="40" style="2" bestFit="1" customWidth="1"/>
    <col min="3" max="14" width="11.28515625" style="2" customWidth="1"/>
    <col min="15" max="15" width="11.28515625" style="17" customWidth="1"/>
    <col min="16" max="16" width="2.7109375" style="17" customWidth="1"/>
    <col min="17" max="17" width="26" style="2" customWidth="1"/>
    <col min="18" max="16384" width="11.42578125" style="2"/>
  </cols>
  <sheetData>
    <row r="1" spans="1:16" ht="21" customHeight="1" x14ac:dyDescent="0.25">
      <c r="A1" s="29" t="s">
        <v>116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1"/>
    </row>
    <row r="2" spans="1:16" ht="12.75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4" t="s">
        <v>14</v>
      </c>
      <c r="P2" s="5"/>
    </row>
    <row r="3" spans="1:16" ht="12.75" customHeight="1" x14ac:dyDescent="0.25">
      <c r="A3" s="6"/>
      <c r="B3" s="7" t="s">
        <v>15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</row>
    <row r="4" spans="1:16" ht="12.75" customHeight="1" x14ac:dyDescent="0.25">
      <c r="A4" s="6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9"/>
    </row>
    <row r="5" spans="1:16" ht="12.75" customHeight="1" x14ac:dyDescent="0.25">
      <c r="A5" s="6"/>
      <c r="B5" s="7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  <c r="P5" s="9"/>
    </row>
    <row r="6" spans="1:16" ht="12.75" customHeight="1" x14ac:dyDescent="0.25">
      <c r="A6" s="6">
        <v>1010</v>
      </c>
      <c r="B6" s="2" t="s">
        <v>17</v>
      </c>
      <c r="C6" s="8">
        <v>-18000</v>
      </c>
      <c r="D6" s="8">
        <v>0</v>
      </c>
      <c r="E6" s="8">
        <v>0</v>
      </c>
      <c r="F6" s="8">
        <v>0</v>
      </c>
      <c r="G6" s="8">
        <v>0</v>
      </c>
      <c r="H6" s="8">
        <v>-18000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9">
        <f t="shared" ref="O6:O198" si="0">SUM(C6:N6)</f>
        <v>-36000</v>
      </c>
      <c r="P6" s="9"/>
    </row>
    <row r="7" spans="1:16" s="7" customFormat="1" ht="12.75" customHeight="1" x14ac:dyDescent="0.25">
      <c r="A7" s="10"/>
      <c r="B7" s="7" t="s">
        <v>18</v>
      </c>
      <c r="C7" s="11">
        <f>+C6</f>
        <v>-18000</v>
      </c>
      <c r="D7" s="11">
        <f t="shared" ref="D7:O7" si="1">+D6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11">
        <f t="shared" si="1"/>
        <v>-18000</v>
      </c>
      <c r="I7" s="11">
        <f t="shared" si="1"/>
        <v>0</v>
      </c>
      <c r="J7" s="11">
        <f t="shared" si="1"/>
        <v>0</v>
      </c>
      <c r="K7" s="11">
        <f t="shared" si="1"/>
        <v>0</v>
      </c>
      <c r="L7" s="11">
        <f t="shared" si="1"/>
        <v>0</v>
      </c>
      <c r="M7" s="11">
        <f t="shared" si="1"/>
        <v>0</v>
      </c>
      <c r="N7" s="11">
        <f t="shared" si="1"/>
        <v>0</v>
      </c>
      <c r="O7" s="12">
        <f t="shared" si="1"/>
        <v>-36000</v>
      </c>
      <c r="P7" s="12"/>
    </row>
    <row r="8" spans="1:16" ht="12.75" customHeight="1" x14ac:dyDescent="0.25">
      <c r="A8" s="6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9"/>
    </row>
    <row r="9" spans="1:16" ht="12.75" customHeight="1" x14ac:dyDescent="0.25">
      <c r="A9" s="6"/>
      <c r="B9" s="7" t="s">
        <v>19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9"/>
    </row>
    <row r="10" spans="1:16" ht="12.75" customHeight="1" x14ac:dyDescent="0.25">
      <c r="A10" s="6">
        <v>1210</v>
      </c>
      <c r="B10" s="2" t="s">
        <v>20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9">
        <f t="shared" si="0"/>
        <v>0</v>
      </c>
      <c r="P10" s="9"/>
    </row>
    <row r="11" spans="1:16" s="7" customFormat="1" ht="12.75" customHeight="1" x14ac:dyDescent="0.25">
      <c r="A11" s="10"/>
      <c r="B11" s="7" t="s">
        <v>20</v>
      </c>
      <c r="C11" s="11">
        <f>+C10</f>
        <v>0</v>
      </c>
      <c r="D11" s="11">
        <f t="shared" ref="D11:O11" si="2">+D10</f>
        <v>0</v>
      </c>
      <c r="E11" s="11">
        <f t="shared" si="2"/>
        <v>0</v>
      </c>
      <c r="F11" s="11">
        <f t="shared" si="2"/>
        <v>0</v>
      </c>
      <c r="G11" s="11">
        <f t="shared" si="2"/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  <c r="M11" s="11">
        <f t="shared" si="2"/>
        <v>0</v>
      </c>
      <c r="N11" s="11">
        <f t="shared" si="2"/>
        <v>0</v>
      </c>
      <c r="O11" s="12">
        <f t="shared" si="2"/>
        <v>0</v>
      </c>
      <c r="P11" s="12"/>
    </row>
    <row r="12" spans="1:16" ht="12.75" customHeight="1" x14ac:dyDescent="0.25">
      <c r="A12" s="6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9"/>
    </row>
    <row r="13" spans="1:16" ht="12.75" customHeight="1" x14ac:dyDescent="0.25">
      <c r="A13" s="6"/>
      <c r="B13" s="7" t="s">
        <v>21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9"/>
    </row>
    <row r="14" spans="1:16" ht="12.75" customHeight="1" x14ac:dyDescent="0.25">
      <c r="A14" s="6">
        <v>1310</v>
      </c>
      <c r="B14" s="2" t="s">
        <v>22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9">
        <f t="shared" si="0"/>
        <v>0</v>
      </c>
      <c r="P14" s="9"/>
    </row>
    <row r="15" spans="1:16" s="7" customFormat="1" ht="12.75" customHeight="1" x14ac:dyDescent="0.25">
      <c r="A15" s="10"/>
      <c r="B15" s="7" t="s">
        <v>22</v>
      </c>
      <c r="C15" s="11">
        <f>+C14</f>
        <v>0</v>
      </c>
      <c r="D15" s="11">
        <f t="shared" ref="D15:O15" si="3">+D14</f>
        <v>0</v>
      </c>
      <c r="E15" s="11">
        <f t="shared" si="3"/>
        <v>0</v>
      </c>
      <c r="F15" s="11">
        <f t="shared" si="3"/>
        <v>0</v>
      </c>
      <c r="G15" s="11">
        <f t="shared" si="3"/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  <c r="M15" s="11">
        <f t="shared" si="3"/>
        <v>0</v>
      </c>
      <c r="N15" s="11">
        <f t="shared" si="3"/>
        <v>0</v>
      </c>
      <c r="O15" s="12">
        <f t="shared" si="3"/>
        <v>0</v>
      </c>
      <c r="P15" s="12"/>
    </row>
    <row r="16" spans="1:16" ht="12.75" customHeight="1" x14ac:dyDescent="0.25">
      <c r="A16" s="6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9"/>
    </row>
    <row r="17" spans="1:16" ht="12.75" customHeight="1" x14ac:dyDescent="0.25">
      <c r="A17" s="6"/>
      <c r="B17" s="7" t="s">
        <v>23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  <c r="P17" s="9"/>
    </row>
    <row r="18" spans="1:16" ht="12.75" customHeight="1" x14ac:dyDescent="0.25">
      <c r="A18" s="6">
        <v>1410</v>
      </c>
      <c r="B18" s="2" t="s">
        <v>24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9">
        <f t="shared" si="0"/>
        <v>0</v>
      </c>
      <c r="P18" s="9"/>
    </row>
    <row r="19" spans="1:16" s="7" customFormat="1" ht="12.75" customHeight="1" x14ac:dyDescent="0.25">
      <c r="A19" s="10"/>
      <c r="B19" s="7" t="s">
        <v>24</v>
      </c>
      <c r="C19" s="11">
        <f>+C18</f>
        <v>0</v>
      </c>
      <c r="D19" s="11">
        <f t="shared" ref="D19:O19" si="4">+D18</f>
        <v>0</v>
      </c>
      <c r="E19" s="11">
        <f t="shared" si="4"/>
        <v>0</v>
      </c>
      <c r="F19" s="11">
        <f t="shared" si="4"/>
        <v>0</v>
      </c>
      <c r="G19" s="11">
        <f t="shared" si="4"/>
        <v>0</v>
      </c>
      <c r="H19" s="11">
        <f t="shared" si="4"/>
        <v>0</v>
      </c>
      <c r="I19" s="11">
        <f t="shared" si="4"/>
        <v>0</v>
      </c>
      <c r="J19" s="11">
        <f t="shared" si="4"/>
        <v>0</v>
      </c>
      <c r="K19" s="11">
        <f t="shared" si="4"/>
        <v>0</v>
      </c>
      <c r="L19" s="11">
        <f t="shared" si="4"/>
        <v>0</v>
      </c>
      <c r="M19" s="11">
        <f t="shared" si="4"/>
        <v>0</v>
      </c>
      <c r="N19" s="11">
        <f t="shared" si="4"/>
        <v>0</v>
      </c>
      <c r="O19" s="12">
        <f t="shared" si="4"/>
        <v>0</v>
      </c>
      <c r="P19" s="12"/>
    </row>
    <row r="20" spans="1:16" ht="12.75" customHeight="1" x14ac:dyDescent="0.25">
      <c r="A20" s="6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  <c r="P20" s="9"/>
    </row>
    <row r="21" spans="1:16" ht="12.75" customHeight="1" x14ac:dyDescent="0.25">
      <c r="A21" s="6"/>
      <c r="B21" s="7" t="s">
        <v>25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  <c r="P21" s="9"/>
    </row>
    <row r="22" spans="1:16" ht="12.75" customHeight="1" x14ac:dyDescent="0.25">
      <c r="A22" s="6">
        <v>1510</v>
      </c>
      <c r="B22" s="2" t="s">
        <v>26</v>
      </c>
      <c r="C22" s="8">
        <v>-10500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-10500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9">
        <f t="shared" si="0"/>
        <v>-21000</v>
      </c>
      <c r="P22" s="9"/>
    </row>
    <row r="23" spans="1:16" ht="12.75" customHeight="1" x14ac:dyDescent="0.25">
      <c r="A23" s="6">
        <v>1520</v>
      </c>
      <c r="B23" s="2" t="s">
        <v>27</v>
      </c>
      <c r="C23" s="8">
        <v>-39500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-39500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9">
        <f t="shared" si="0"/>
        <v>-79000</v>
      </c>
      <c r="P23" s="9"/>
    </row>
    <row r="24" spans="1:16" ht="12.75" customHeight="1" x14ac:dyDescent="0.25">
      <c r="A24" s="6">
        <v>1530</v>
      </c>
      <c r="B24" s="2" t="s">
        <v>28</v>
      </c>
      <c r="C24" s="8">
        <v>-30100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-30100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9">
        <f t="shared" si="0"/>
        <v>-60200</v>
      </c>
      <c r="P24" s="9"/>
    </row>
    <row r="25" spans="1:16" ht="12.75" customHeight="1" x14ac:dyDescent="0.25">
      <c r="A25" s="6">
        <v>1540</v>
      </c>
      <c r="B25" s="2" t="s">
        <v>29</v>
      </c>
      <c r="C25" s="8">
        <v>-3500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9">
        <f t="shared" si="0"/>
        <v>-3500</v>
      </c>
      <c r="P25" s="9"/>
    </row>
    <row r="26" spans="1:16" ht="12.75" customHeight="1" x14ac:dyDescent="0.25">
      <c r="A26" s="6">
        <v>1550</v>
      </c>
      <c r="B26" s="2" t="s">
        <v>30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9">
        <f t="shared" si="0"/>
        <v>0</v>
      </c>
      <c r="P26" s="9"/>
    </row>
    <row r="27" spans="1:16" ht="12.75" customHeight="1" thickBot="1" x14ac:dyDescent="0.3">
      <c r="A27" s="6">
        <v>1560</v>
      </c>
      <c r="B27" s="2" t="s">
        <v>31</v>
      </c>
      <c r="C27" s="8">
        <v>0</v>
      </c>
      <c r="D27" s="8">
        <v>0</v>
      </c>
      <c r="E27" s="8">
        <v>-3000</v>
      </c>
      <c r="F27" s="8">
        <v>0</v>
      </c>
      <c r="G27" s="8">
        <v>0</v>
      </c>
      <c r="H27" s="8">
        <v>-3000</v>
      </c>
      <c r="I27" s="8">
        <v>0</v>
      </c>
      <c r="J27" s="8">
        <v>0</v>
      </c>
      <c r="K27" s="8">
        <v>-3000</v>
      </c>
      <c r="L27" s="8">
        <v>0</v>
      </c>
      <c r="M27" s="8">
        <v>0</v>
      </c>
      <c r="N27" s="8">
        <v>-3000</v>
      </c>
      <c r="O27" s="9">
        <f t="shared" si="0"/>
        <v>-12000</v>
      </c>
      <c r="P27" s="9"/>
    </row>
    <row r="28" spans="1:16" ht="12.75" customHeight="1" x14ac:dyDescent="0.25">
      <c r="A28" s="6">
        <v>1570</v>
      </c>
      <c r="B28" s="19" t="s">
        <v>32</v>
      </c>
      <c r="C28" s="20">
        <f t="shared" ref="C28" si="5">SUM(C29:C36)</f>
        <v>0</v>
      </c>
      <c r="D28" s="20">
        <f t="shared" ref="D28:N28" si="6">SUM(D29:D36)</f>
        <v>0</v>
      </c>
      <c r="E28" s="20">
        <f t="shared" si="6"/>
        <v>0</v>
      </c>
      <c r="F28" s="20">
        <f t="shared" si="6"/>
        <v>0</v>
      </c>
      <c r="G28" s="20">
        <f t="shared" si="6"/>
        <v>-8000</v>
      </c>
      <c r="H28" s="20">
        <f t="shared" si="6"/>
        <v>0</v>
      </c>
      <c r="I28" s="20">
        <f t="shared" si="6"/>
        <v>0</v>
      </c>
      <c r="J28" s="20">
        <f t="shared" si="6"/>
        <v>0</v>
      </c>
      <c r="K28" s="20">
        <f t="shared" si="6"/>
        <v>0</v>
      </c>
      <c r="L28" s="20">
        <f t="shared" si="6"/>
        <v>-8000</v>
      </c>
      <c r="M28" s="20">
        <f t="shared" si="6"/>
        <v>0</v>
      </c>
      <c r="N28" s="21">
        <f t="shared" si="6"/>
        <v>0</v>
      </c>
      <c r="O28" s="9">
        <f t="shared" si="0"/>
        <v>-16000</v>
      </c>
      <c r="P28" s="9"/>
    </row>
    <row r="29" spans="1:16" ht="12.75" customHeight="1" x14ac:dyDescent="0.25">
      <c r="A29" s="6"/>
      <c r="B29" s="22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23">
        <v>0</v>
      </c>
      <c r="O29" s="13"/>
      <c r="P29" s="13"/>
    </row>
    <row r="30" spans="1:16" ht="12.75" customHeight="1" x14ac:dyDescent="0.25">
      <c r="A30" s="6"/>
      <c r="B30" s="22" t="s">
        <v>34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23">
        <v>0</v>
      </c>
      <c r="O30" s="13"/>
      <c r="P30" s="13"/>
    </row>
    <row r="31" spans="1:16" ht="12.75" customHeight="1" x14ac:dyDescent="0.25">
      <c r="A31" s="6"/>
      <c r="B31" s="22" t="s">
        <v>35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23">
        <v>0</v>
      </c>
      <c r="O31" s="13"/>
      <c r="P31" s="13"/>
    </row>
    <row r="32" spans="1:16" ht="12.75" customHeight="1" x14ac:dyDescent="0.25">
      <c r="A32" s="6"/>
      <c r="B32" s="22" t="s">
        <v>36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23">
        <v>0</v>
      </c>
      <c r="O32" s="13"/>
      <c r="P32" s="13"/>
    </row>
    <row r="33" spans="1:16" ht="12.75" customHeight="1" x14ac:dyDescent="0.25">
      <c r="A33" s="6"/>
      <c r="B33" s="22" t="s">
        <v>37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23">
        <v>0</v>
      </c>
      <c r="O33" s="13"/>
      <c r="P33" s="13"/>
    </row>
    <row r="34" spans="1:16" ht="12.75" customHeight="1" x14ac:dyDescent="0.25">
      <c r="A34" s="6"/>
      <c r="B34" s="22" t="s">
        <v>38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23">
        <v>0</v>
      </c>
      <c r="O34" s="13"/>
      <c r="P34" s="13"/>
    </row>
    <row r="35" spans="1:16" ht="12.75" customHeight="1" x14ac:dyDescent="0.25">
      <c r="A35" s="6"/>
      <c r="B35" s="22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-8000</v>
      </c>
      <c r="H35" s="18">
        <v>0</v>
      </c>
      <c r="I35" s="18">
        <v>0</v>
      </c>
      <c r="J35" s="18">
        <v>0</v>
      </c>
      <c r="K35" s="18">
        <v>0</v>
      </c>
      <c r="L35" s="18">
        <v>-8000</v>
      </c>
      <c r="M35" s="18">
        <v>0</v>
      </c>
      <c r="N35" s="23">
        <v>0</v>
      </c>
      <c r="O35" s="13"/>
      <c r="P35" s="13"/>
    </row>
    <row r="36" spans="1:16" ht="12.75" customHeight="1" thickBot="1" x14ac:dyDescent="0.3">
      <c r="A36" s="6"/>
      <c r="B36" s="24" t="s">
        <v>40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6">
        <v>0</v>
      </c>
      <c r="O36" s="13"/>
      <c r="P36" s="13"/>
    </row>
    <row r="37" spans="1:16" ht="12.75" customHeight="1" x14ac:dyDescent="0.25">
      <c r="A37" s="6">
        <v>1580</v>
      </c>
      <c r="B37" s="19" t="s">
        <v>41</v>
      </c>
      <c r="C37" s="20">
        <f>SUM(C38:C45)</f>
        <v>0</v>
      </c>
      <c r="D37" s="20">
        <f t="shared" ref="D37:N37" si="7">SUM(D38:D45)</f>
        <v>0</v>
      </c>
      <c r="E37" s="20">
        <f t="shared" si="7"/>
        <v>0</v>
      </c>
      <c r="F37" s="20">
        <f t="shared" si="7"/>
        <v>0</v>
      </c>
      <c r="G37" s="20">
        <f t="shared" si="7"/>
        <v>0</v>
      </c>
      <c r="H37" s="20">
        <f t="shared" si="7"/>
        <v>0</v>
      </c>
      <c r="I37" s="20">
        <f t="shared" si="7"/>
        <v>0</v>
      </c>
      <c r="J37" s="20">
        <f t="shared" si="7"/>
        <v>0</v>
      </c>
      <c r="K37" s="20">
        <f t="shared" si="7"/>
        <v>0</v>
      </c>
      <c r="L37" s="20">
        <f t="shared" si="7"/>
        <v>0</v>
      </c>
      <c r="M37" s="20">
        <f t="shared" si="7"/>
        <v>-10000</v>
      </c>
      <c r="N37" s="21">
        <f t="shared" si="7"/>
        <v>0</v>
      </c>
      <c r="O37" s="9">
        <f t="shared" si="0"/>
        <v>-10000</v>
      </c>
      <c r="P37" s="9"/>
    </row>
    <row r="38" spans="1:16" ht="12.75" customHeight="1" x14ac:dyDescent="0.25">
      <c r="A38" s="6"/>
      <c r="B38" s="22" t="s">
        <v>33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23">
        <v>0</v>
      </c>
      <c r="O38" s="13"/>
      <c r="P38" s="13"/>
    </row>
    <row r="39" spans="1:16" ht="12.75" customHeight="1" x14ac:dyDescent="0.25">
      <c r="A39" s="6"/>
      <c r="B39" s="22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23">
        <v>0</v>
      </c>
      <c r="O39" s="13"/>
      <c r="P39" s="13"/>
    </row>
    <row r="40" spans="1:16" ht="12.75" customHeight="1" x14ac:dyDescent="0.25">
      <c r="A40" s="6"/>
      <c r="B40" s="22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23">
        <v>0</v>
      </c>
      <c r="O40" s="13"/>
      <c r="P40" s="13"/>
    </row>
    <row r="41" spans="1:16" ht="12.75" customHeight="1" x14ac:dyDescent="0.25">
      <c r="A41" s="6"/>
      <c r="B41" s="22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23">
        <v>0</v>
      </c>
      <c r="O41" s="13"/>
      <c r="P41" s="13"/>
    </row>
    <row r="42" spans="1:16" ht="12.75" customHeight="1" x14ac:dyDescent="0.25">
      <c r="A42" s="6"/>
      <c r="B42" s="22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23">
        <v>0</v>
      </c>
      <c r="O42" s="13"/>
      <c r="P42" s="13"/>
    </row>
    <row r="43" spans="1:16" ht="12.75" customHeight="1" x14ac:dyDescent="0.25">
      <c r="A43" s="6"/>
      <c r="B43" s="22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23">
        <v>0</v>
      </c>
      <c r="O43" s="13"/>
      <c r="P43" s="13"/>
    </row>
    <row r="44" spans="1:16" ht="12.75" customHeight="1" x14ac:dyDescent="0.25">
      <c r="A44" s="6"/>
      <c r="B44" s="22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-10000</v>
      </c>
      <c r="N44" s="23">
        <v>0</v>
      </c>
      <c r="O44" s="13"/>
      <c r="P44" s="13"/>
    </row>
    <row r="45" spans="1:16" ht="12.75" customHeight="1" thickBot="1" x14ac:dyDescent="0.3">
      <c r="A45" s="6"/>
      <c r="B45" s="24" t="s">
        <v>40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6">
        <v>0</v>
      </c>
      <c r="O45" s="13"/>
      <c r="P45" s="13"/>
    </row>
    <row r="46" spans="1:16" ht="12.75" customHeight="1" x14ac:dyDescent="0.25">
      <c r="A46" s="6">
        <v>1590</v>
      </c>
      <c r="B46" s="19" t="s">
        <v>42</v>
      </c>
      <c r="C46" s="20">
        <f>SUM(C47:C54)</f>
        <v>0</v>
      </c>
      <c r="D46" s="20">
        <f t="shared" ref="D46:N46" si="8">SUM(D47:D54)</f>
        <v>0</v>
      </c>
      <c r="E46" s="20">
        <f t="shared" si="8"/>
        <v>0</v>
      </c>
      <c r="F46" s="20">
        <f t="shared" si="8"/>
        <v>0</v>
      </c>
      <c r="G46" s="20">
        <f t="shared" si="8"/>
        <v>0</v>
      </c>
      <c r="H46" s="20">
        <f t="shared" si="8"/>
        <v>0</v>
      </c>
      <c r="I46" s="20">
        <f t="shared" si="8"/>
        <v>0</v>
      </c>
      <c r="J46" s="20">
        <f t="shared" si="8"/>
        <v>0</v>
      </c>
      <c r="K46" s="20">
        <f t="shared" si="8"/>
        <v>0</v>
      </c>
      <c r="L46" s="20">
        <f t="shared" si="8"/>
        <v>0</v>
      </c>
      <c r="M46" s="20">
        <f t="shared" si="8"/>
        <v>0</v>
      </c>
      <c r="N46" s="21">
        <f t="shared" si="8"/>
        <v>0</v>
      </c>
      <c r="O46" s="9">
        <f t="shared" si="0"/>
        <v>0</v>
      </c>
      <c r="P46" s="9"/>
    </row>
    <row r="47" spans="1:16" ht="12.75" customHeight="1" x14ac:dyDescent="0.25">
      <c r="A47" s="6"/>
      <c r="B47" s="22" t="s">
        <v>33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23">
        <v>0</v>
      </c>
      <c r="O47" s="13"/>
      <c r="P47" s="13"/>
    </row>
    <row r="48" spans="1:16" ht="12.75" customHeight="1" x14ac:dyDescent="0.25">
      <c r="A48" s="6"/>
      <c r="B48" s="22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23">
        <v>0</v>
      </c>
      <c r="O48" s="13"/>
      <c r="P48" s="13"/>
    </row>
    <row r="49" spans="1:16" ht="12.75" customHeight="1" x14ac:dyDescent="0.25">
      <c r="A49" s="6"/>
      <c r="B49" s="22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23">
        <v>0</v>
      </c>
      <c r="O49" s="13"/>
      <c r="P49" s="13"/>
    </row>
    <row r="50" spans="1:16" ht="12.75" customHeight="1" x14ac:dyDescent="0.25">
      <c r="A50" s="6"/>
      <c r="B50" s="22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23">
        <v>0</v>
      </c>
      <c r="O50" s="13"/>
      <c r="P50" s="13"/>
    </row>
    <row r="51" spans="1:16" ht="12.75" customHeight="1" x14ac:dyDescent="0.25">
      <c r="A51" s="6"/>
      <c r="B51" s="22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23">
        <v>0</v>
      </c>
      <c r="O51" s="13"/>
      <c r="P51" s="13"/>
    </row>
    <row r="52" spans="1:16" ht="12.75" customHeight="1" x14ac:dyDescent="0.25">
      <c r="A52" s="6"/>
      <c r="B52" s="22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23">
        <v>0</v>
      </c>
      <c r="O52" s="13"/>
      <c r="P52" s="13"/>
    </row>
    <row r="53" spans="1:16" ht="12.75" customHeight="1" x14ac:dyDescent="0.25">
      <c r="A53" s="6"/>
      <c r="B53" s="22" t="s">
        <v>39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23">
        <v>0</v>
      </c>
      <c r="O53" s="13"/>
      <c r="P53" s="13"/>
    </row>
    <row r="54" spans="1:16" ht="12.75" customHeight="1" thickBot="1" x14ac:dyDescent="0.3">
      <c r="A54" s="6"/>
      <c r="B54" s="24" t="s">
        <v>40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6">
        <v>0</v>
      </c>
      <c r="O54" s="13"/>
      <c r="P54" s="13"/>
    </row>
    <row r="55" spans="1:16" s="7" customFormat="1" ht="12.75" customHeight="1" x14ac:dyDescent="0.25">
      <c r="A55" s="10"/>
      <c r="B55" s="7" t="s">
        <v>43</v>
      </c>
      <c r="C55" s="11">
        <f>SUM(C22:C54)</f>
        <v>-83600</v>
      </c>
      <c r="D55" s="11">
        <f>SUM(D22:D46)</f>
        <v>0</v>
      </c>
      <c r="E55" s="11">
        <f t="shared" ref="E55:O55" si="9">SUM(E22:E46)</f>
        <v>-3000</v>
      </c>
      <c r="F55" s="11">
        <f t="shared" si="9"/>
        <v>0</v>
      </c>
      <c r="G55" s="11">
        <f t="shared" si="9"/>
        <v>-16000</v>
      </c>
      <c r="H55" s="11">
        <f t="shared" si="9"/>
        <v>-3000</v>
      </c>
      <c r="I55" s="11">
        <f t="shared" si="9"/>
        <v>-80100</v>
      </c>
      <c r="J55" s="11">
        <f t="shared" si="9"/>
        <v>0</v>
      </c>
      <c r="K55" s="11">
        <f t="shared" si="9"/>
        <v>-3000</v>
      </c>
      <c r="L55" s="11">
        <f t="shared" si="9"/>
        <v>-16000</v>
      </c>
      <c r="M55" s="11">
        <f t="shared" si="9"/>
        <v>-20000</v>
      </c>
      <c r="N55" s="11">
        <f t="shared" si="9"/>
        <v>-3000</v>
      </c>
      <c r="O55" s="12">
        <f t="shared" si="9"/>
        <v>-201700</v>
      </c>
      <c r="P55" s="12"/>
    </row>
    <row r="56" spans="1:16" ht="12.75" customHeight="1" x14ac:dyDescent="0.25">
      <c r="A56" s="6"/>
      <c r="B56" s="7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9"/>
      <c r="P56" s="9"/>
    </row>
    <row r="57" spans="1:16" ht="12.75" customHeight="1" x14ac:dyDescent="0.25">
      <c r="A57" s="6"/>
      <c r="B57" s="7" t="s">
        <v>44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9"/>
      <c r="P57" s="9"/>
    </row>
    <row r="58" spans="1:16" ht="12.75" customHeight="1" x14ac:dyDescent="0.25">
      <c r="A58" s="6">
        <v>1610</v>
      </c>
      <c r="B58" s="2" t="s">
        <v>44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9">
        <f t="shared" si="0"/>
        <v>0</v>
      </c>
      <c r="P58" s="9"/>
    </row>
    <row r="59" spans="1:16" s="7" customFormat="1" ht="12.75" customHeight="1" x14ac:dyDescent="0.25">
      <c r="A59" s="10"/>
      <c r="B59" s="7" t="s">
        <v>44</v>
      </c>
      <c r="C59" s="11">
        <f>+C58</f>
        <v>0</v>
      </c>
      <c r="D59" s="11">
        <f t="shared" ref="D59:O59" si="10">+D58</f>
        <v>0</v>
      </c>
      <c r="E59" s="11">
        <f t="shared" si="10"/>
        <v>0</v>
      </c>
      <c r="F59" s="11">
        <f t="shared" si="10"/>
        <v>0</v>
      </c>
      <c r="G59" s="11">
        <f t="shared" si="10"/>
        <v>0</v>
      </c>
      <c r="H59" s="11">
        <f t="shared" si="10"/>
        <v>0</v>
      </c>
      <c r="I59" s="11">
        <f t="shared" si="10"/>
        <v>0</v>
      </c>
      <c r="J59" s="11">
        <f t="shared" si="10"/>
        <v>0</v>
      </c>
      <c r="K59" s="11">
        <f t="shared" si="10"/>
        <v>0</v>
      </c>
      <c r="L59" s="11">
        <f t="shared" si="10"/>
        <v>0</v>
      </c>
      <c r="M59" s="11">
        <f t="shared" si="10"/>
        <v>0</v>
      </c>
      <c r="N59" s="11">
        <f t="shared" si="10"/>
        <v>0</v>
      </c>
      <c r="O59" s="12">
        <f t="shared" si="10"/>
        <v>0</v>
      </c>
      <c r="P59" s="12"/>
    </row>
    <row r="60" spans="1:16" ht="12.75" customHeight="1" x14ac:dyDescent="0.25">
      <c r="A60" s="6"/>
      <c r="B60" s="7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9"/>
      <c r="P60" s="9"/>
    </row>
    <row r="61" spans="1:16" ht="12.75" customHeight="1" x14ac:dyDescent="0.25">
      <c r="A61" s="6"/>
      <c r="B61" s="7" t="s">
        <v>45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9"/>
      <c r="P61" s="9"/>
    </row>
    <row r="62" spans="1:16" ht="12.75" customHeight="1" x14ac:dyDescent="0.25">
      <c r="A62" s="6">
        <v>1710</v>
      </c>
      <c r="B62" s="2" t="s">
        <v>46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9">
        <f t="shared" si="0"/>
        <v>0</v>
      </c>
      <c r="P62" s="9"/>
    </row>
    <row r="63" spans="1:16" s="7" customFormat="1" ht="12.75" customHeight="1" x14ac:dyDescent="0.25">
      <c r="A63" s="10"/>
      <c r="B63" s="7" t="s">
        <v>46</v>
      </c>
      <c r="C63" s="11">
        <f>+C62</f>
        <v>0</v>
      </c>
      <c r="D63" s="11">
        <f t="shared" ref="D63:O63" si="11">+D62</f>
        <v>0</v>
      </c>
      <c r="E63" s="11">
        <f t="shared" si="11"/>
        <v>0</v>
      </c>
      <c r="F63" s="11">
        <f t="shared" si="11"/>
        <v>0</v>
      </c>
      <c r="G63" s="11">
        <f t="shared" si="11"/>
        <v>0</v>
      </c>
      <c r="H63" s="11">
        <f t="shared" si="11"/>
        <v>0</v>
      </c>
      <c r="I63" s="11">
        <f t="shared" si="11"/>
        <v>0</v>
      </c>
      <c r="J63" s="11">
        <f t="shared" si="11"/>
        <v>0</v>
      </c>
      <c r="K63" s="11">
        <f t="shared" si="11"/>
        <v>0</v>
      </c>
      <c r="L63" s="11">
        <f t="shared" si="11"/>
        <v>0</v>
      </c>
      <c r="M63" s="11">
        <f t="shared" si="11"/>
        <v>0</v>
      </c>
      <c r="N63" s="11">
        <f t="shared" si="11"/>
        <v>0</v>
      </c>
      <c r="O63" s="12">
        <f t="shared" si="11"/>
        <v>0</v>
      </c>
      <c r="P63" s="12"/>
    </row>
    <row r="64" spans="1:16" ht="12.75" customHeight="1" x14ac:dyDescent="0.25">
      <c r="A64" s="6"/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9"/>
      <c r="P64" s="9"/>
    </row>
    <row r="65" spans="1:17" ht="12.75" customHeight="1" thickBot="1" x14ac:dyDescent="0.3">
      <c r="A65" s="6"/>
      <c r="B65" s="7" t="s">
        <v>47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9"/>
      <c r="P65" s="9"/>
    </row>
    <row r="66" spans="1:17" ht="12.75" customHeight="1" x14ac:dyDescent="0.25">
      <c r="A66" s="6">
        <v>1810</v>
      </c>
      <c r="B66" s="19" t="s">
        <v>48</v>
      </c>
      <c r="C66" s="20">
        <f>SUM(C67:C74)</f>
        <v>1450</v>
      </c>
      <c r="D66" s="20">
        <f t="shared" ref="D66:N66" si="12">SUM(D67:D74)</f>
        <v>0</v>
      </c>
      <c r="E66" s="20">
        <f t="shared" si="12"/>
        <v>0</v>
      </c>
      <c r="F66" s="20">
        <f t="shared" si="12"/>
        <v>0</v>
      </c>
      <c r="G66" s="20">
        <f t="shared" si="12"/>
        <v>1900</v>
      </c>
      <c r="H66" s="20">
        <f t="shared" si="12"/>
        <v>5525</v>
      </c>
      <c r="I66" s="20">
        <f t="shared" si="12"/>
        <v>0</v>
      </c>
      <c r="J66" s="20">
        <f t="shared" si="12"/>
        <v>0</v>
      </c>
      <c r="K66" s="20">
        <f t="shared" si="12"/>
        <v>0</v>
      </c>
      <c r="L66" s="20">
        <f t="shared" si="12"/>
        <v>0</v>
      </c>
      <c r="M66" s="20">
        <f t="shared" si="12"/>
        <v>0</v>
      </c>
      <c r="N66" s="21">
        <f t="shared" si="12"/>
        <v>7125</v>
      </c>
      <c r="O66" s="9">
        <f t="shared" si="0"/>
        <v>16000</v>
      </c>
      <c r="P66" s="9"/>
    </row>
    <row r="67" spans="1:17" ht="12.75" customHeight="1" x14ac:dyDescent="0.25">
      <c r="A67" s="6"/>
      <c r="B67" s="22" t="s">
        <v>33</v>
      </c>
      <c r="C67" s="18">
        <v>1450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23">
        <v>0</v>
      </c>
      <c r="O67" s="13"/>
      <c r="P67" s="13"/>
      <c r="Q67" s="2" t="s">
        <v>120</v>
      </c>
    </row>
    <row r="68" spans="1:17" ht="12.75" customHeight="1" x14ac:dyDescent="0.25">
      <c r="A68" s="6"/>
      <c r="B68" s="22" t="s">
        <v>34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2925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23">
        <v>2925</v>
      </c>
      <c r="O68" s="13"/>
      <c r="P68" s="13"/>
    </row>
    <row r="69" spans="1:17" ht="12.75" customHeight="1" x14ac:dyDescent="0.25">
      <c r="A69" s="6"/>
      <c r="B69" s="22" t="s">
        <v>35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23">
        <v>0</v>
      </c>
      <c r="O69" s="13"/>
      <c r="P69" s="13"/>
    </row>
    <row r="70" spans="1:17" ht="12.75" customHeight="1" x14ac:dyDescent="0.25">
      <c r="A70" s="6"/>
      <c r="B70" s="22" t="s">
        <v>36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23">
        <v>0</v>
      </c>
      <c r="O70" s="13"/>
      <c r="P70" s="13"/>
    </row>
    <row r="71" spans="1:17" ht="12.75" customHeight="1" x14ac:dyDescent="0.25">
      <c r="A71" s="6"/>
      <c r="B71" s="22" t="s">
        <v>37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23">
        <v>0</v>
      </c>
      <c r="O71" s="13"/>
      <c r="P71" s="13"/>
    </row>
    <row r="72" spans="1:17" ht="12.75" customHeight="1" x14ac:dyDescent="0.25">
      <c r="A72" s="6"/>
      <c r="B72" s="22" t="s">
        <v>38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23">
        <v>0</v>
      </c>
      <c r="O72" s="13"/>
      <c r="P72" s="13"/>
    </row>
    <row r="73" spans="1:17" ht="12.75" customHeight="1" x14ac:dyDescent="0.25">
      <c r="A73" s="6"/>
      <c r="B73" s="22" t="s">
        <v>39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2600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23">
        <v>2600</v>
      </c>
      <c r="O73" s="13"/>
      <c r="P73" s="13"/>
    </row>
    <row r="74" spans="1:17" ht="12.75" customHeight="1" thickBot="1" x14ac:dyDescent="0.3">
      <c r="A74" s="6"/>
      <c r="B74" s="24" t="s">
        <v>40</v>
      </c>
      <c r="C74" s="25">
        <v>0</v>
      </c>
      <c r="D74" s="25">
        <v>0</v>
      </c>
      <c r="E74" s="25">
        <v>0</v>
      </c>
      <c r="F74" s="25">
        <v>0</v>
      </c>
      <c r="G74" s="25">
        <v>1900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6">
        <v>1600</v>
      </c>
      <c r="O74" s="13"/>
      <c r="P74" s="13"/>
    </row>
    <row r="75" spans="1:17" ht="12.75" customHeight="1" x14ac:dyDescent="0.25">
      <c r="A75" s="6">
        <v>1820</v>
      </c>
      <c r="B75" s="19" t="s">
        <v>49</v>
      </c>
      <c r="C75" s="20">
        <f>SUM(C76:C83)</f>
        <v>-11930</v>
      </c>
      <c r="D75" s="20">
        <f t="shared" ref="D75:N75" si="13">SUM(D76:D83)</f>
        <v>0</v>
      </c>
      <c r="E75" s="20">
        <f t="shared" si="13"/>
        <v>0</v>
      </c>
      <c r="F75" s="20">
        <f t="shared" si="13"/>
        <v>0</v>
      </c>
      <c r="G75" s="20">
        <f t="shared" si="13"/>
        <v>1965</v>
      </c>
      <c r="H75" s="20">
        <f t="shared" si="13"/>
        <v>0</v>
      </c>
      <c r="I75" s="20">
        <f t="shared" si="13"/>
        <v>0</v>
      </c>
      <c r="J75" s="20">
        <f t="shared" si="13"/>
        <v>0</v>
      </c>
      <c r="K75" s="20">
        <f t="shared" si="13"/>
        <v>1965</v>
      </c>
      <c r="L75" s="20">
        <f t="shared" si="13"/>
        <v>0</v>
      </c>
      <c r="M75" s="20">
        <f t="shared" si="13"/>
        <v>0</v>
      </c>
      <c r="N75" s="21">
        <f t="shared" si="13"/>
        <v>17000</v>
      </c>
      <c r="O75" s="9">
        <f t="shared" si="0"/>
        <v>9000</v>
      </c>
      <c r="P75" s="9"/>
    </row>
    <row r="76" spans="1:17" ht="12.75" customHeight="1" x14ac:dyDescent="0.25">
      <c r="A76" s="6"/>
      <c r="B76" s="22" t="s">
        <v>33</v>
      </c>
      <c r="C76" s="18">
        <v>-11930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23">
        <v>17000</v>
      </c>
      <c r="O76" s="13"/>
      <c r="P76" s="13"/>
      <c r="Q76" s="28" t="s">
        <v>120</v>
      </c>
    </row>
    <row r="77" spans="1:17" ht="12.75" customHeight="1" x14ac:dyDescent="0.25">
      <c r="A77" s="6"/>
      <c r="B77" s="22" t="s">
        <v>34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23">
        <v>0</v>
      </c>
      <c r="O77" s="13"/>
      <c r="P77" s="13"/>
      <c r="Q77" s="27"/>
    </row>
    <row r="78" spans="1:17" ht="12.75" customHeight="1" x14ac:dyDescent="0.25">
      <c r="A78" s="6"/>
      <c r="B78" s="22" t="s">
        <v>35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23">
        <v>0</v>
      </c>
      <c r="O78" s="13"/>
      <c r="P78" s="13"/>
      <c r="Q78" s="27"/>
    </row>
    <row r="79" spans="1:17" ht="12.75" customHeight="1" x14ac:dyDescent="0.25">
      <c r="A79" s="6"/>
      <c r="B79" s="22" t="s">
        <v>36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23">
        <v>0</v>
      </c>
      <c r="O79" s="13"/>
      <c r="P79" s="13"/>
    </row>
    <row r="80" spans="1:17" ht="12.75" customHeight="1" x14ac:dyDescent="0.25">
      <c r="A80" s="6"/>
      <c r="B80" s="22" t="s">
        <v>37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23">
        <v>0</v>
      </c>
      <c r="O80" s="13"/>
      <c r="P80" s="13"/>
    </row>
    <row r="81" spans="1:16" ht="12.75" customHeight="1" x14ac:dyDescent="0.25">
      <c r="A81" s="6"/>
      <c r="B81" s="22" t="s">
        <v>38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8">
        <v>0</v>
      </c>
      <c r="K81" s="18">
        <v>0</v>
      </c>
      <c r="L81" s="18">
        <v>0</v>
      </c>
      <c r="M81" s="18">
        <v>0</v>
      </c>
      <c r="N81" s="23">
        <v>0</v>
      </c>
      <c r="O81" s="13"/>
      <c r="P81" s="13"/>
    </row>
    <row r="82" spans="1:16" ht="12.75" customHeight="1" x14ac:dyDescent="0.25">
      <c r="A82" s="6"/>
      <c r="B82" s="22" t="s">
        <v>39</v>
      </c>
      <c r="C82" s="18">
        <v>0</v>
      </c>
      <c r="D82" s="18">
        <v>0</v>
      </c>
      <c r="E82" s="18">
        <v>0</v>
      </c>
      <c r="F82" s="18">
        <v>0</v>
      </c>
      <c r="G82" s="18">
        <v>1965</v>
      </c>
      <c r="H82" s="18">
        <v>0</v>
      </c>
      <c r="I82" s="18">
        <v>0</v>
      </c>
      <c r="J82" s="18">
        <v>0</v>
      </c>
      <c r="K82" s="18">
        <v>1965</v>
      </c>
      <c r="L82" s="18">
        <v>0</v>
      </c>
      <c r="M82" s="18">
        <v>0</v>
      </c>
      <c r="N82" s="23">
        <v>0</v>
      </c>
      <c r="O82" s="13"/>
      <c r="P82" s="13"/>
    </row>
    <row r="83" spans="1:16" ht="12.75" customHeight="1" thickBot="1" x14ac:dyDescent="0.3">
      <c r="A83" s="6"/>
      <c r="B83" s="24" t="s">
        <v>40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6">
        <v>0</v>
      </c>
      <c r="O83" s="13"/>
      <c r="P83" s="13"/>
    </row>
    <row r="84" spans="1:16" s="7" customFormat="1" ht="12.75" customHeight="1" x14ac:dyDescent="0.25">
      <c r="A84" s="10"/>
      <c r="B84" s="7" t="s">
        <v>50</v>
      </c>
      <c r="C84" s="11">
        <f>SUM(C66:C83)</f>
        <v>-20960</v>
      </c>
      <c r="D84" s="11">
        <f t="shared" ref="D84:O84" si="14">SUM(D66:D75)</f>
        <v>0</v>
      </c>
      <c r="E84" s="11">
        <f t="shared" si="14"/>
        <v>0</v>
      </c>
      <c r="F84" s="11">
        <f t="shared" si="14"/>
        <v>0</v>
      </c>
      <c r="G84" s="11">
        <f t="shared" si="14"/>
        <v>5765</v>
      </c>
      <c r="H84" s="11">
        <f t="shared" si="14"/>
        <v>11050</v>
      </c>
      <c r="I84" s="11">
        <f t="shared" si="14"/>
        <v>0</v>
      </c>
      <c r="J84" s="11">
        <f t="shared" si="14"/>
        <v>0</v>
      </c>
      <c r="K84" s="11">
        <f t="shared" si="14"/>
        <v>1965</v>
      </c>
      <c r="L84" s="11">
        <f t="shared" si="14"/>
        <v>0</v>
      </c>
      <c r="M84" s="11">
        <f t="shared" si="14"/>
        <v>0</v>
      </c>
      <c r="N84" s="11">
        <f t="shared" si="14"/>
        <v>31250</v>
      </c>
      <c r="O84" s="12">
        <f t="shared" si="14"/>
        <v>25000</v>
      </c>
      <c r="P84" s="12"/>
    </row>
    <row r="85" spans="1:16" ht="12.75" customHeight="1" x14ac:dyDescent="0.25">
      <c r="A85" s="6"/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9"/>
      <c r="P85" s="9"/>
    </row>
    <row r="86" spans="1:16" ht="12.75" customHeight="1" thickBot="1" x14ac:dyDescent="0.3">
      <c r="A86" s="6"/>
      <c r="B86" s="7" t="s">
        <v>51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9"/>
      <c r="P86" s="9"/>
    </row>
    <row r="87" spans="1:16" ht="12.75" customHeight="1" x14ac:dyDescent="0.25">
      <c r="A87" s="6">
        <v>1910</v>
      </c>
      <c r="B87" s="19" t="s">
        <v>52</v>
      </c>
      <c r="C87" s="20">
        <f>SUM(C88:C95)</f>
        <v>57</v>
      </c>
      <c r="D87" s="20">
        <f t="shared" ref="D87:N87" si="15">SUM(D88:D95)</f>
        <v>946</v>
      </c>
      <c r="E87" s="20">
        <f t="shared" si="15"/>
        <v>57</v>
      </c>
      <c r="F87" s="20">
        <f t="shared" si="15"/>
        <v>2348</v>
      </c>
      <c r="G87" s="20">
        <f t="shared" si="15"/>
        <v>1900</v>
      </c>
      <c r="H87" s="20">
        <f t="shared" si="15"/>
        <v>0</v>
      </c>
      <c r="I87" s="20">
        <f t="shared" si="15"/>
        <v>0</v>
      </c>
      <c r="J87" s="20">
        <f t="shared" si="15"/>
        <v>0</v>
      </c>
      <c r="K87" s="20">
        <f t="shared" si="15"/>
        <v>1577</v>
      </c>
      <c r="L87" s="20">
        <f t="shared" si="15"/>
        <v>57</v>
      </c>
      <c r="M87" s="20">
        <f t="shared" si="15"/>
        <v>1577</v>
      </c>
      <c r="N87" s="21">
        <f t="shared" si="15"/>
        <v>0</v>
      </c>
      <c r="O87" s="9">
        <f t="shared" si="0"/>
        <v>8519</v>
      </c>
      <c r="P87" s="9"/>
    </row>
    <row r="88" spans="1:16" ht="12.75" customHeight="1" x14ac:dyDescent="0.25">
      <c r="A88" s="6"/>
      <c r="B88" s="22" t="s">
        <v>33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23">
        <v>0</v>
      </c>
      <c r="O88" s="13"/>
      <c r="P88" s="13"/>
    </row>
    <row r="89" spans="1:16" ht="12.75" customHeight="1" x14ac:dyDescent="0.25">
      <c r="A89" s="6"/>
      <c r="B89" s="22" t="s">
        <v>34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23">
        <v>0</v>
      </c>
      <c r="O89" s="13"/>
      <c r="P89" s="13"/>
    </row>
    <row r="90" spans="1:16" ht="12.75" customHeight="1" x14ac:dyDescent="0.25">
      <c r="A90" s="6"/>
      <c r="B90" s="22" t="s">
        <v>35</v>
      </c>
      <c r="C90" s="18">
        <v>57</v>
      </c>
      <c r="D90" s="18">
        <v>946</v>
      </c>
      <c r="E90" s="18">
        <v>57</v>
      </c>
      <c r="F90" s="18">
        <v>2348</v>
      </c>
      <c r="G90" s="18">
        <v>0</v>
      </c>
      <c r="H90" s="18">
        <v>0</v>
      </c>
      <c r="I90" s="18">
        <v>0</v>
      </c>
      <c r="J90" s="18">
        <v>0</v>
      </c>
      <c r="K90" s="18">
        <v>1577</v>
      </c>
      <c r="L90" s="18">
        <v>57</v>
      </c>
      <c r="M90" s="18">
        <v>1577</v>
      </c>
      <c r="N90" s="23">
        <v>0</v>
      </c>
      <c r="O90" s="13"/>
      <c r="P90" s="13"/>
    </row>
    <row r="91" spans="1:16" ht="12.75" customHeight="1" x14ac:dyDescent="0.25">
      <c r="A91" s="6"/>
      <c r="B91" s="22" t="s">
        <v>36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23">
        <v>0</v>
      </c>
      <c r="O91" s="13"/>
      <c r="P91" s="13"/>
    </row>
    <row r="92" spans="1:16" ht="12.75" customHeight="1" x14ac:dyDescent="0.25">
      <c r="A92" s="6"/>
      <c r="B92" s="22" t="s">
        <v>37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23">
        <v>0</v>
      </c>
      <c r="O92" s="13"/>
      <c r="P92" s="13"/>
    </row>
    <row r="93" spans="1:16" ht="12.75" customHeight="1" x14ac:dyDescent="0.25">
      <c r="A93" s="6"/>
      <c r="B93" s="22" t="s">
        <v>38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8">
        <v>0</v>
      </c>
      <c r="N93" s="23">
        <v>0</v>
      </c>
      <c r="O93" s="13"/>
      <c r="P93" s="13"/>
    </row>
    <row r="94" spans="1:16" ht="12.75" customHeight="1" x14ac:dyDescent="0.25">
      <c r="A94" s="6"/>
      <c r="B94" s="22" t="s">
        <v>39</v>
      </c>
      <c r="C94" s="18">
        <v>0</v>
      </c>
      <c r="D94" s="18">
        <v>0</v>
      </c>
      <c r="E94" s="18">
        <v>0</v>
      </c>
      <c r="F94" s="18">
        <v>0</v>
      </c>
      <c r="G94" s="18">
        <v>1900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23">
        <v>0</v>
      </c>
      <c r="O94" s="13"/>
      <c r="P94" s="13"/>
    </row>
    <row r="95" spans="1:16" ht="12.75" customHeight="1" thickBot="1" x14ac:dyDescent="0.3">
      <c r="A95" s="6"/>
      <c r="B95" s="24" t="s">
        <v>40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6">
        <v>0</v>
      </c>
      <c r="O95" s="13"/>
      <c r="P95" s="13"/>
    </row>
    <row r="96" spans="1:16" ht="12.75" customHeight="1" x14ac:dyDescent="0.25">
      <c r="A96" s="6">
        <v>1920</v>
      </c>
      <c r="B96" s="19" t="s">
        <v>53</v>
      </c>
      <c r="C96" s="20">
        <f>SUM(C97:C104)</f>
        <v>0</v>
      </c>
      <c r="D96" s="20">
        <f t="shared" ref="D96:N96" si="16">SUM(D97:D104)</f>
        <v>0</v>
      </c>
      <c r="E96" s="20">
        <f t="shared" si="16"/>
        <v>0</v>
      </c>
      <c r="F96" s="20">
        <f t="shared" si="16"/>
        <v>0</v>
      </c>
      <c r="G96" s="20">
        <f t="shared" si="16"/>
        <v>0</v>
      </c>
      <c r="H96" s="20">
        <f t="shared" si="16"/>
        <v>0</v>
      </c>
      <c r="I96" s="20">
        <f t="shared" si="16"/>
        <v>0</v>
      </c>
      <c r="J96" s="20">
        <f t="shared" si="16"/>
        <v>0</v>
      </c>
      <c r="K96" s="20">
        <f t="shared" si="16"/>
        <v>0</v>
      </c>
      <c r="L96" s="20">
        <f t="shared" si="16"/>
        <v>0</v>
      </c>
      <c r="M96" s="20">
        <f t="shared" si="16"/>
        <v>0</v>
      </c>
      <c r="N96" s="21">
        <f t="shared" si="16"/>
        <v>0</v>
      </c>
      <c r="O96" s="9">
        <f t="shared" si="0"/>
        <v>0</v>
      </c>
      <c r="P96" s="9"/>
    </row>
    <row r="97" spans="1:16" ht="12.75" customHeight="1" x14ac:dyDescent="0.25">
      <c r="A97" s="6"/>
      <c r="B97" s="22" t="s">
        <v>33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23">
        <v>0</v>
      </c>
      <c r="O97" s="13"/>
      <c r="P97" s="13"/>
    </row>
    <row r="98" spans="1:16" ht="12.75" customHeight="1" x14ac:dyDescent="0.25">
      <c r="A98" s="6"/>
      <c r="B98" s="22" t="s">
        <v>34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  <c r="N98" s="23">
        <v>0</v>
      </c>
      <c r="O98" s="13"/>
      <c r="P98" s="13"/>
    </row>
    <row r="99" spans="1:16" ht="12.75" customHeight="1" x14ac:dyDescent="0.25">
      <c r="A99" s="6"/>
      <c r="B99" s="22" t="s">
        <v>35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23">
        <v>0</v>
      </c>
      <c r="O99" s="13"/>
      <c r="P99" s="13"/>
    </row>
    <row r="100" spans="1:16" ht="12.75" customHeight="1" x14ac:dyDescent="0.25">
      <c r="A100" s="6"/>
      <c r="B100" s="22" t="s">
        <v>36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23">
        <v>0</v>
      </c>
      <c r="O100" s="13"/>
      <c r="P100" s="13"/>
    </row>
    <row r="101" spans="1:16" ht="12.75" customHeight="1" x14ac:dyDescent="0.25">
      <c r="A101" s="6"/>
      <c r="B101" s="22" t="s">
        <v>37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23">
        <v>0</v>
      </c>
      <c r="O101" s="13"/>
      <c r="P101" s="13"/>
    </row>
    <row r="102" spans="1:16" ht="12.75" customHeight="1" x14ac:dyDescent="0.25">
      <c r="A102" s="6"/>
      <c r="B102" s="22" t="s">
        <v>38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23">
        <v>0</v>
      </c>
      <c r="O102" s="13"/>
      <c r="P102" s="13"/>
    </row>
    <row r="103" spans="1:16" ht="12.75" customHeight="1" x14ac:dyDescent="0.25">
      <c r="A103" s="6"/>
      <c r="B103" s="22" t="s">
        <v>39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23">
        <v>0</v>
      </c>
      <c r="O103" s="13"/>
      <c r="P103" s="13"/>
    </row>
    <row r="104" spans="1:16" ht="12.75" customHeight="1" thickBot="1" x14ac:dyDescent="0.3">
      <c r="A104" s="6"/>
      <c r="B104" s="24" t="s">
        <v>40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6">
        <v>0</v>
      </c>
      <c r="O104" s="13"/>
      <c r="P104" s="13"/>
    </row>
    <row r="105" spans="1:16" ht="12.75" customHeight="1" x14ac:dyDescent="0.25">
      <c r="A105" s="6">
        <v>1930</v>
      </c>
      <c r="B105" s="19" t="s">
        <v>54</v>
      </c>
      <c r="C105" s="20">
        <f>SUM(C106:C113)</f>
        <v>0</v>
      </c>
      <c r="D105" s="20">
        <f t="shared" ref="D105:N105" si="17">SUM(D106:D113)</f>
        <v>0</v>
      </c>
      <c r="E105" s="20">
        <f t="shared" si="17"/>
        <v>0</v>
      </c>
      <c r="F105" s="20">
        <f t="shared" si="17"/>
        <v>0</v>
      </c>
      <c r="G105" s="20">
        <f t="shared" si="17"/>
        <v>570</v>
      </c>
      <c r="H105" s="20">
        <f t="shared" si="17"/>
        <v>0</v>
      </c>
      <c r="I105" s="20">
        <f t="shared" si="17"/>
        <v>0</v>
      </c>
      <c r="J105" s="20">
        <f t="shared" si="17"/>
        <v>0</v>
      </c>
      <c r="K105" s="20">
        <f t="shared" si="17"/>
        <v>0</v>
      </c>
      <c r="L105" s="20">
        <f t="shared" si="17"/>
        <v>0</v>
      </c>
      <c r="M105" s="20">
        <f t="shared" si="17"/>
        <v>0</v>
      </c>
      <c r="N105" s="21">
        <f t="shared" si="17"/>
        <v>490</v>
      </c>
      <c r="O105" s="9">
        <f t="shared" si="0"/>
        <v>1060</v>
      </c>
      <c r="P105" s="9"/>
    </row>
    <row r="106" spans="1:16" ht="12.75" customHeight="1" x14ac:dyDescent="0.25">
      <c r="A106" s="6"/>
      <c r="B106" s="22" t="s">
        <v>33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23">
        <v>0</v>
      </c>
      <c r="O106" s="13"/>
      <c r="P106" s="13"/>
    </row>
    <row r="107" spans="1:16" ht="12.75" customHeight="1" x14ac:dyDescent="0.25">
      <c r="A107" s="6"/>
      <c r="B107" s="22" t="s">
        <v>34</v>
      </c>
      <c r="C107" s="18">
        <v>0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23">
        <v>0</v>
      </c>
      <c r="O107" s="13"/>
      <c r="P107" s="13"/>
    </row>
    <row r="108" spans="1:16" ht="12.75" customHeight="1" x14ac:dyDescent="0.25">
      <c r="A108" s="6"/>
      <c r="B108" s="22" t="s">
        <v>35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23">
        <v>0</v>
      </c>
      <c r="O108" s="13"/>
      <c r="P108" s="13"/>
    </row>
    <row r="109" spans="1:16" ht="12.75" customHeight="1" x14ac:dyDescent="0.25">
      <c r="A109" s="6"/>
      <c r="B109" s="22" t="s">
        <v>36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23">
        <v>0</v>
      </c>
      <c r="O109" s="13"/>
      <c r="P109" s="13"/>
    </row>
    <row r="110" spans="1:16" ht="12.75" customHeight="1" x14ac:dyDescent="0.25">
      <c r="A110" s="6"/>
      <c r="B110" s="22" t="s">
        <v>37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23">
        <v>0</v>
      </c>
      <c r="O110" s="13"/>
      <c r="P110" s="13"/>
    </row>
    <row r="111" spans="1:16" ht="12.75" customHeight="1" x14ac:dyDescent="0.25">
      <c r="A111" s="6"/>
      <c r="B111" s="22" t="s">
        <v>38</v>
      </c>
      <c r="C111" s="18">
        <v>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8">
        <v>0</v>
      </c>
      <c r="M111" s="18">
        <v>0</v>
      </c>
      <c r="N111" s="23">
        <v>0</v>
      </c>
      <c r="O111" s="13"/>
      <c r="P111" s="13"/>
    </row>
    <row r="112" spans="1:16" ht="12.75" customHeight="1" x14ac:dyDescent="0.25">
      <c r="A112" s="6"/>
      <c r="B112" s="22" t="s">
        <v>39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8">
        <v>0</v>
      </c>
      <c r="M112" s="18">
        <v>0</v>
      </c>
      <c r="N112" s="23">
        <v>0</v>
      </c>
      <c r="O112" s="13"/>
      <c r="P112" s="13"/>
    </row>
    <row r="113" spans="1:16" ht="12.75" customHeight="1" thickBot="1" x14ac:dyDescent="0.3">
      <c r="A113" s="6"/>
      <c r="B113" s="24" t="s">
        <v>40</v>
      </c>
      <c r="C113" s="25">
        <v>0</v>
      </c>
      <c r="D113" s="25">
        <v>0</v>
      </c>
      <c r="E113" s="25">
        <v>0</v>
      </c>
      <c r="F113" s="25">
        <v>0</v>
      </c>
      <c r="G113" s="25">
        <v>570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6">
        <v>490</v>
      </c>
      <c r="O113" s="13"/>
      <c r="P113" s="13"/>
    </row>
    <row r="114" spans="1:16" ht="12.75" customHeight="1" x14ac:dyDescent="0.25">
      <c r="A114" s="6">
        <v>1940</v>
      </c>
      <c r="B114" s="19" t="s">
        <v>55</v>
      </c>
      <c r="C114" s="20">
        <f>SUM(C115:C122)</f>
        <v>0</v>
      </c>
      <c r="D114" s="20">
        <f t="shared" ref="D114:N114" si="18">SUM(D115:D122)</f>
        <v>0</v>
      </c>
      <c r="E114" s="20">
        <f t="shared" si="18"/>
        <v>0</v>
      </c>
      <c r="F114" s="20">
        <f t="shared" si="18"/>
        <v>0</v>
      </c>
      <c r="G114" s="20">
        <f t="shared" si="18"/>
        <v>15440</v>
      </c>
      <c r="H114" s="20">
        <f t="shared" si="18"/>
        <v>0</v>
      </c>
      <c r="I114" s="20">
        <f t="shared" si="18"/>
        <v>0</v>
      </c>
      <c r="J114" s="20">
        <f t="shared" si="18"/>
        <v>0</v>
      </c>
      <c r="K114" s="20">
        <f t="shared" si="18"/>
        <v>0</v>
      </c>
      <c r="L114" s="20">
        <f t="shared" si="18"/>
        <v>15440</v>
      </c>
      <c r="M114" s="20">
        <f t="shared" si="18"/>
        <v>0</v>
      </c>
      <c r="N114" s="21">
        <f t="shared" si="18"/>
        <v>0</v>
      </c>
      <c r="O114" s="9">
        <f t="shared" si="0"/>
        <v>30880</v>
      </c>
      <c r="P114" s="9"/>
    </row>
    <row r="115" spans="1:16" ht="12.75" customHeight="1" x14ac:dyDescent="0.25">
      <c r="A115" s="6"/>
      <c r="B115" s="22" t="s">
        <v>33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23">
        <v>0</v>
      </c>
      <c r="O115" s="13"/>
      <c r="P115" s="13"/>
    </row>
    <row r="116" spans="1:16" ht="12.75" customHeight="1" x14ac:dyDescent="0.25">
      <c r="A116" s="6"/>
      <c r="B116" s="22" t="s">
        <v>34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23">
        <v>0</v>
      </c>
      <c r="O116" s="13"/>
      <c r="P116" s="13"/>
    </row>
    <row r="117" spans="1:16" ht="12.75" customHeight="1" x14ac:dyDescent="0.25">
      <c r="A117" s="6"/>
      <c r="B117" s="22" t="s">
        <v>35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23">
        <v>0</v>
      </c>
      <c r="O117" s="13"/>
      <c r="P117" s="13"/>
    </row>
    <row r="118" spans="1:16" ht="12.75" customHeight="1" x14ac:dyDescent="0.25">
      <c r="A118" s="6"/>
      <c r="B118" s="22" t="s">
        <v>36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8">
        <v>0</v>
      </c>
      <c r="K118" s="18">
        <v>0</v>
      </c>
      <c r="L118" s="18">
        <v>0</v>
      </c>
      <c r="M118" s="18">
        <v>0</v>
      </c>
      <c r="N118" s="23">
        <v>0</v>
      </c>
      <c r="O118" s="13"/>
      <c r="P118" s="13"/>
    </row>
    <row r="119" spans="1:16" ht="12.75" customHeight="1" x14ac:dyDescent="0.25">
      <c r="A119" s="6"/>
      <c r="B119" s="22" t="s">
        <v>37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23">
        <v>0</v>
      </c>
      <c r="O119" s="13"/>
      <c r="P119" s="13"/>
    </row>
    <row r="120" spans="1:16" ht="12.75" customHeight="1" x14ac:dyDescent="0.25">
      <c r="A120" s="6"/>
      <c r="B120" s="22" t="s">
        <v>38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23">
        <v>0</v>
      </c>
      <c r="O120" s="13"/>
      <c r="P120" s="13"/>
    </row>
    <row r="121" spans="1:16" ht="12.75" customHeight="1" x14ac:dyDescent="0.25">
      <c r="A121" s="6"/>
      <c r="B121" s="22" t="s">
        <v>39</v>
      </c>
      <c r="C121" s="18">
        <v>0</v>
      </c>
      <c r="D121" s="18">
        <v>0</v>
      </c>
      <c r="E121" s="18">
        <v>0</v>
      </c>
      <c r="F121" s="18">
        <v>0</v>
      </c>
      <c r="G121" s="18">
        <v>15440</v>
      </c>
      <c r="H121" s="18">
        <v>0</v>
      </c>
      <c r="I121" s="18">
        <v>0</v>
      </c>
      <c r="J121" s="18">
        <v>0</v>
      </c>
      <c r="K121" s="18">
        <v>0</v>
      </c>
      <c r="L121" s="18">
        <v>15440</v>
      </c>
      <c r="M121" s="18">
        <v>0</v>
      </c>
      <c r="N121" s="23">
        <v>0</v>
      </c>
      <c r="O121" s="13"/>
      <c r="P121" s="13"/>
    </row>
    <row r="122" spans="1:16" ht="12.75" customHeight="1" thickBot="1" x14ac:dyDescent="0.3">
      <c r="A122" s="6"/>
      <c r="B122" s="24" t="s">
        <v>40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6">
        <v>0</v>
      </c>
      <c r="O122" s="13"/>
      <c r="P122" s="13"/>
    </row>
    <row r="123" spans="1:16" ht="12.75" customHeight="1" x14ac:dyDescent="0.25">
      <c r="A123" s="6">
        <v>1960</v>
      </c>
      <c r="B123" s="19" t="s">
        <v>56</v>
      </c>
      <c r="C123" s="20">
        <f>SUM(C124:C131)</f>
        <v>0</v>
      </c>
      <c r="D123" s="20">
        <f t="shared" ref="D123:N123" si="19">SUM(D124:D131)</f>
        <v>0</v>
      </c>
      <c r="E123" s="20">
        <f t="shared" si="19"/>
        <v>0</v>
      </c>
      <c r="F123" s="20">
        <f t="shared" si="19"/>
        <v>0</v>
      </c>
      <c r="G123" s="20">
        <f t="shared" si="19"/>
        <v>0</v>
      </c>
      <c r="H123" s="20">
        <f t="shared" si="19"/>
        <v>0</v>
      </c>
      <c r="I123" s="20">
        <f t="shared" si="19"/>
        <v>0</v>
      </c>
      <c r="J123" s="20">
        <f t="shared" si="19"/>
        <v>0</v>
      </c>
      <c r="K123" s="20">
        <f t="shared" si="19"/>
        <v>0</v>
      </c>
      <c r="L123" s="20">
        <f t="shared" si="19"/>
        <v>0</v>
      </c>
      <c r="M123" s="20">
        <f t="shared" si="19"/>
        <v>0</v>
      </c>
      <c r="N123" s="21">
        <f t="shared" si="19"/>
        <v>0</v>
      </c>
      <c r="O123" s="9">
        <f t="shared" si="0"/>
        <v>0</v>
      </c>
      <c r="P123" s="9"/>
    </row>
    <row r="124" spans="1:16" ht="12.75" customHeight="1" x14ac:dyDescent="0.25">
      <c r="A124" s="6"/>
      <c r="B124" s="22" t="s">
        <v>33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23">
        <v>0</v>
      </c>
      <c r="O124" s="13"/>
      <c r="P124" s="13"/>
    </row>
    <row r="125" spans="1:16" ht="12.75" customHeight="1" x14ac:dyDescent="0.25">
      <c r="A125" s="6"/>
      <c r="B125" s="22" t="s">
        <v>34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23">
        <v>0</v>
      </c>
      <c r="O125" s="13"/>
      <c r="P125" s="13"/>
    </row>
    <row r="126" spans="1:16" ht="12.75" customHeight="1" x14ac:dyDescent="0.25">
      <c r="A126" s="6"/>
      <c r="B126" s="22" t="s">
        <v>35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23">
        <v>0</v>
      </c>
      <c r="O126" s="13"/>
      <c r="P126" s="13"/>
    </row>
    <row r="127" spans="1:16" ht="12.75" customHeight="1" x14ac:dyDescent="0.25">
      <c r="A127" s="6"/>
      <c r="B127" s="22" t="s">
        <v>36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23">
        <v>0</v>
      </c>
      <c r="O127" s="13"/>
      <c r="P127" s="13"/>
    </row>
    <row r="128" spans="1:16" ht="12.75" customHeight="1" x14ac:dyDescent="0.25">
      <c r="A128" s="6"/>
      <c r="B128" s="22" t="s">
        <v>37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23">
        <v>0</v>
      </c>
      <c r="O128" s="13"/>
      <c r="P128" s="13"/>
    </row>
    <row r="129" spans="1:16" ht="12.75" customHeight="1" x14ac:dyDescent="0.25">
      <c r="A129" s="6"/>
      <c r="B129" s="22" t="s">
        <v>38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23">
        <v>0</v>
      </c>
      <c r="O129" s="13"/>
      <c r="P129" s="13"/>
    </row>
    <row r="130" spans="1:16" ht="12.75" customHeight="1" x14ac:dyDescent="0.25">
      <c r="A130" s="6"/>
      <c r="B130" s="22" t="s">
        <v>39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23">
        <v>0</v>
      </c>
      <c r="O130" s="13"/>
      <c r="P130" s="13"/>
    </row>
    <row r="131" spans="1:16" ht="12.75" customHeight="1" thickBot="1" x14ac:dyDescent="0.3">
      <c r="A131" s="6"/>
      <c r="B131" s="24" t="s">
        <v>40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6">
        <v>0</v>
      </c>
      <c r="O131" s="13"/>
      <c r="P131" s="13"/>
    </row>
    <row r="132" spans="1:16" ht="12.75" customHeight="1" x14ac:dyDescent="0.25">
      <c r="A132" s="6">
        <v>1980</v>
      </c>
      <c r="B132" s="19" t="s">
        <v>57</v>
      </c>
      <c r="C132" s="20">
        <f>SUM(C133:C140)</f>
        <v>600</v>
      </c>
      <c r="D132" s="20">
        <f t="shared" ref="D132:N132" si="20">SUM(D133:D140)</f>
        <v>600</v>
      </c>
      <c r="E132" s="20">
        <f t="shared" si="20"/>
        <v>600</v>
      </c>
      <c r="F132" s="20">
        <f t="shared" si="20"/>
        <v>600</v>
      </c>
      <c r="G132" s="20">
        <f t="shared" si="20"/>
        <v>1125</v>
      </c>
      <c r="H132" s="20">
        <f t="shared" si="20"/>
        <v>0</v>
      </c>
      <c r="I132" s="20">
        <f t="shared" si="20"/>
        <v>0</v>
      </c>
      <c r="J132" s="20">
        <f t="shared" si="20"/>
        <v>0</v>
      </c>
      <c r="K132" s="20">
        <f t="shared" si="20"/>
        <v>900</v>
      </c>
      <c r="L132" s="20">
        <f t="shared" si="20"/>
        <v>2025</v>
      </c>
      <c r="M132" s="20">
        <f t="shared" si="20"/>
        <v>10900</v>
      </c>
      <c r="N132" s="21">
        <f t="shared" si="20"/>
        <v>0</v>
      </c>
      <c r="O132" s="9">
        <f t="shared" si="0"/>
        <v>17350</v>
      </c>
      <c r="P132" s="9"/>
    </row>
    <row r="133" spans="1:16" ht="12.75" customHeight="1" x14ac:dyDescent="0.25">
      <c r="A133" s="6"/>
      <c r="B133" s="22" t="s">
        <v>33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23">
        <v>0</v>
      </c>
      <c r="O133" s="13"/>
      <c r="P133" s="13"/>
    </row>
    <row r="134" spans="1:16" ht="12.75" customHeight="1" x14ac:dyDescent="0.25">
      <c r="A134" s="6"/>
      <c r="B134" s="22" t="s">
        <v>34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23">
        <v>0</v>
      </c>
      <c r="O134" s="13"/>
      <c r="P134" s="13"/>
    </row>
    <row r="135" spans="1:16" ht="12.75" customHeight="1" x14ac:dyDescent="0.25">
      <c r="A135" s="6"/>
      <c r="B135" s="22" t="s">
        <v>35</v>
      </c>
      <c r="C135" s="18">
        <v>600</v>
      </c>
      <c r="D135" s="18">
        <v>600</v>
      </c>
      <c r="E135" s="18">
        <v>600</v>
      </c>
      <c r="F135" s="18">
        <v>600</v>
      </c>
      <c r="G135" s="18">
        <v>0</v>
      </c>
      <c r="H135" s="18">
        <v>0</v>
      </c>
      <c r="I135" s="18">
        <v>0</v>
      </c>
      <c r="J135" s="18">
        <v>0</v>
      </c>
      <c r="K135" s="18">
        <v>900</v>
      </c>
      <c r="L135" s="18">
        <v>900</v>
      </c>
      <c r="M135" s="18">
        <v>900</v>
      </c>
      <c r="N135" s="23">
        <v>0</v>
      </c>
      <c r="O135" s="13"/>
      <c r="P135" s="13"/>
    </row>
    <row r="136" spans="1:16" ht="12.75" customHeight="1" x14ac:dyDescent="0.25">
      <c r="A136" s="6"/>
      <c r="B136" s="22" t="s">
        <v>36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23">
        <v>0</v>
      </c>
      <c r="O136" s="13"/>
      <c r="P136" s="13"/>
    </row>
    <row r="137" spans="1:16" ht="12.75" customHeight="1" x14ac:dyDescent="0.25">
      <c r="A137" s="6"/>
      <c r="B137" s="22" t="s">
        <v>37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23">
        <v>0</v>
      </c>
      <c r="O137" s="13"/>
      <c r="P137" s="13"/>
    </row>
    <row r="138" spans="1:16" ht="12.75" customHeight="1" x14ac:dyDescent="0.25">
      <c r="A138" s="6"/>
      <c r="B138" s="22" t="s">
        <v>38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8">
        <v>0</v>
      </c>
      <c r="K138" s="18">
        <v>0</v>
      </c>
      <c r="L138" s="18">
        <v>0</v>
      </c>
      <c r="M138" s="18">
        <v>0</v>
      </c>
      <c r="N138" s="23">
        <v>0</v>
      </c>
      <c r="O138" s="13"/>
      <c r="P138" s="13"/>
    </row>
    <row r="139" spans="1:16" ht="12.75" customHeight="1" x14ac:dyDescent="0.25">
      <c r="A139" s="6"/>
      <c r="B139" s="22" t="s">
        <v>39</v>
      </c>
      <c r="C139" s="18">
        <v>0</v>
      </c>
      <c r="D139" s="18">
        <v>0</v>
      </c>
      <c r="E139" s="18">
        <v>0</v>
      </c>
      <c r="F139" s="18">
        <v>0</v>
      </c>
      <c r="G139" s="18">
        <v>1125</v>
      </c>
      <c r="H139" s="18">
        <v>0</v>
      </c>
      <c r="I139" s="18">
        <v>0</v>
      </c>
      <c r="J139" s="18">
        <v>0</v>
      </c>
      <c r="K139" s="18">
        <v>0</v>
      </c>
      <c r="L139" s="18">
        <v>1125</v>
      </c>
      <c r="M139" s="18">
        <v>10000</v>
      </c>
      <c r="N139" s="23">
        <v>0</v>
      </c>
      <c r="O139" s="13"/>
      <c r="P139" s="13"/>
    </row>
    <row r="140" spans="1:16" ht="12.75" customHeight="1" thickBot="1" x14ac:dyDescent="0.3">
      <c r="A140" s="6"/>
      <c r="B140" s="24" t="s">
        <v>40</v>
      </c>
      <c r="C140" s="25">
        <v>0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6">
        <v>0</v>
      </c>
      <c r="O140" s="13"/>
      <c r="P140" s="13"/>
    </row>
    <row r="141" spans="1:16" s="7" customFormat="1" ht="12.75" customHeight="1" x14ac:dyDescent="0.25">
      <c r="A141" s="10"/>
      <c r="B141" s="7" t="s">
        <v>58</v>
      </c>
      <c r="C141" s="11">
        <f>SUM(C87:C132)</f>
        <v>714</v>
      </c>
      <c r="D141" s="11">
        <f t="shared" ref="D141:O141" si="21">SUM(D87:D132)</f>
        <v>2492</v>
      </c>
      <c r="E141" s="11">
        <f t="shared" si="21"/>
        <v>714</v>
      </c>
      <c r="F141" s="11">
        <f t="shared" si="21"/>
        <v>5296</v>
      </c>
      <c r="G141" s="11">
        <f t="shared" si="21"/>
        <v>36945</v>
      </c>
      <c r="H141" s="11">
        <f t="shared" si="21"/>
        <v>0</v>
      </c>
      <c r="I141" s="11">
        <f t="shared" si="21"/>
        <v>0</v>
      </c>
      <c r="J141" s="11">
        <f t="shared" si="21"/>
        <v>0</v>
      </c>
      <c r="K141" s="11">
        <f t="shared" si="21"/>
        <v>4054</v>
      </c>
      <c r="L141" s="11">
        <f t="shared" si="21"/>
        <v>33019</v>
      </c>
      <c r="M141" s="11">
        <f t="shared" si="21"/>
        <v>14054</v>
      </c>
      <c r="N141" s="11">
        <f t="shared" si="21"/>
        <v>980</v>
      </c>
      <c r="O141" s="12">
        <f t="shared" si="21"/>
        <v>57809</v>
      </c>
      <c r="P141" s="12"/>
    </row>
    <row r="142" spans="1:16" ht="12.75" customHeight="1" x14ac:dyDescent="0.25">
      <c r="A142" s="6"/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9"/>
      <c r="P142" s="9"/>
    </row>
    <row r="143" spans="1:16" ht="12.75" customHeight="1" thickBot="1" x14ac:dyDescent="0.3">
      <c r="A143" s="6"/>
      <c r="B143" s="7" t="s">
        <v>59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9"/>
      <c r="P143" s="9"/>
    </row>
    <row r="144" spans="1:16" ht="12.75" customHeight="1" x14ac:dyDescent="0.25">
      <c r="A144" s="6">
        <v>2010</v>
      </c>
      <c r="B144" s="19" t="s">
        <v>60</v>
      </c>
      <c r="C144" s="20">
        <f>SUM(C145:C152)</f>
        <v>500</v>
      </c>
      <c r="D144" s="20">
        <f t="shared" ref="D144:N144" si="22">SUM(D145:D152)</f>
        <v>0</v>
      </c>
      <c r="E144" s="20">
        <f t="shared" si="22"/>
        <v>0</v>
      </c>
      <c r="F144" s="20">
        <f t="shared" si="22"/>
        <v>1000</v>
      </c>
      <c r="G144" s="20">
        <f t="shared" si="22"/>
        <v>500</v>
      </c>
      <c r="H144" s="20">
        <f t="shared" si="22"/>
        <v>0</v>
      </c>
      <c r="I144" s="20">
        <f t="shared" si="22"/>
        <v>0</v>
      </c>
      <c r="J144" s="20">
        <f t="shared" si="22"/>
        <v>500</v>
      </c>
      <c r="K144" s="20">
        <f t="shared" si="22"/>
        <v>0</v>
      </c>
      <c r="L144" s="20">
        <f t="shared" si="22"/>
        <v>0</v>
      </c>
      <c r="M144" s="20">
        <f t="shared" si="22"/>
        <v>0</v>
      </c>
      <c r="N144" s="21">
        <f t="shared" si="22"/>
        <v>1000</v>
      </c>
      <c r="O144" s="9">
        <f t="shared" si="0"/>
        <v>3500</v>
      </c>
      <c r="P144" s="9"/>
    </row>
    <row r="145" spans="1:17" ht="12.75" customHeight="1" x14ac:dyDescent="0.25">
      <c r="A145" s="6"/>
      <c r="B145" s="22" t="s">
        <v>33</v>
      </c>
      <c r="C145" s="18">
        <v>500</v>
      </c>
      <c r="D145" s="18">
        <v>0</v>
      </c>
      <c r="E145" s="18">
        <v>0</v>
      </c>
      <c r="F145" s="18">
        <v>500</v>
      </c>
      <c r="G145" s="18">
        <v>0</v>
      </c>
      <c r="H145" s="18">
        <v>0</v>
      </c>
      <c r="I145" s="18">
        <v>0</v>
      </c>
      <c r="J145" s="18">
        <v>500</v>
      </c>
      <c r="K145" s="18">
        <v>0</v>
      </c>
      <c r="L145" s="18">
        <v>0</v>
      </c>
      <c r="M145" s="18">
        <v>0</v>
      </c>
      <c r="N145" s="23">
        <v>500</v>
      </c>
      <c r="O145" s="13"/>
      <c r="P145" s="13"/>
    </row>
    <row r="146" spans="1:17" ht="12.75" customHeight="1" x14ac:dyDescent="0.25">
      <c r="A146" s="6"/>
      <c r="B146" s="22" t="s">
        <v>34</v>
      </c>
      <c r="C146" s="18">
        <v>0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23">
        <v>0</v>
      </c>
      <c r="O146" s="13"/>
      <c r="P146" s="13"/>
    </row>
    <row r="147" spans="1:17" ht="12.75" customHeight="1" x14ac:dyDescent="0.25">
      <c r="A147" s="6"/>
      <c r="B147" s="22" t="s">
        <v>35</v>
      </c>
      <c r="C147" s="18">
        <v>0</v>
      </c>
      <c r="D147" s="18">
        <v>0</v>
      </c>
      <c r="E147" s="18">
        <v>0</v>
      </c>
      <c r="F147" s="18">
        <v>500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23">
        <v>0</v>
      </c>
      <c r="O147" s="13"/>
      <c r="P147" s="13"/>
    </row>
    <row r="148" spans="1:17" ht="12.75" customHeight="1" x14ac:dyDescent="0.25">
      <c r="A148" s="6"/>
      <c r="B148" s="22" t="s">
        <v>36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23">
        <v>0</v>
      </c>
      <c r="O148" s="13"/>
      <c r="P148" s="13"/>
    </row>
    <row r="149" spans="1:17" ht="12.75" customHeight="1" x14ac:dyDescent="0.25">
      <c r="A149" s="6"/>
      <c r="B149" s="22" t="s">
        <v>37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23">
        <v>0</v>
      </c>
      <c r="O149" s="13"/>
      <c r="P149" s="13"/>
    </row>
    <row r="150" spans="1:17" ht="12.75" customHeight="1" x14ac:dyDescent="0.25">
      <c r="A150" s="6"/>
      <c r="B150" s="22" t="s">
        <v>38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23">
        <v>0</v>
      </c>
      <c r="O150" s="13"/>
      <c r="P150" s="13"/>
    </row>
    <row r="151" spans="1:17" ht="12.75" customHeight="1" x14ac:dyDescent="0.25">
      <c r="A151" s="6"/>
      <c r="B151" s="22" t="s">
        <v>39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23">
        <v>0</v>
      </c>
      <c r="O151" s="13"/>
      <c r="P151" s="13"/>
    </row>
    <row r="152" spans="1:17" ht="12.75" customHeight="1" thickBot="1" x14ac:dyDescent="0.3">
      <c r="A152" s="6"/>
      <c r="B152" s="24" t="s">
        <v>40</v>
      </c>
      <c r="C152" s="25">
        <v>0</v>
      </c>
      <c r="D152" s="25">
        <v>0</v>
      </c>
      <c r="E152" s="25">
        <v>0</v>
      </c>
      <c r="F152" s="25">
        <v>0</v>
      </c>
      <c r="G152" s="25">
        <v>500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6">
        <v>500</v>
      </c>
      <c r="O152" s="13"/>
      <c r="P152" s="13"/>
    </row>
    <row r="153" spans="1:17" ht="12.75" customHeight="1" x14ac:dyDescent="0.25">
      <c r="A153" s="6">
        <v>2020</v>
      </c>
      <c r="B153" s="2" t="s">
        <v>61</v>
      </c>
      <c r="C153" s="8">
        <v>0</v>
      </c>
      <c r="D153" s="8">
        <v>0</v>
      </c>
      <c r="E153" s="8">
        <v>1500</v>
      </c>
      <c r="F153" s="8">
        <v>0</v>
      </c>
      <c r="G153" s="8">
        <v>0</v>
      </c>
      <c r="H153" s="8">
        <v>1500</v>
      </c>
      <c r="I153" s="8">
        <v>0</v>
      </c>
      <c r="J153" s="8">
        <v>0</v>
      </c>
      <c r="K153" s="8">
        <v>1500</v>
      </c>
      <c r="L153" s="8">
        <v>0</v>
      </c>
      <c r="M153" s="8">
        <v>0</v>
      </c>
      <c r="N153" s="8">
        <v>1500</v>
      </c>
      <c r="O153" s="9">
        <f t="shared" si="0"/>
        <v>6000</v>
      </c>
      <c r="P153" s="9"/>
    </row>
    <row r="154" spans="1:17" ht="12.75" customHeight="1" x14ac:dyDescent="0.25">
      <c r="A154" s="6">
        <v>2030</v>
      </c>
      <c r="B154" s="2" t="s">
        <v>62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9">
        <f t="shared" si="0"/>
        <v>0</v>
      </c>
      <c r="P154" s="9"/>
    </row>
    <row r="155" spans="1:17" ht="12.75" customHeight="1" x14ac:dyDescent="0.25">
      <c r="A155" s="6">
        <v>2040</v>
      </c>
      <c r="B155" s="2" t="s">
        <v>63</v>
      </c>
      <c r="C155" s="8">
        <v>0</v>
      </c>
      <c r="D155" s="8">
        <v>1000</v>
      </c>
      <c r="E155" s="8">
        <v>0</v>
      </c>
      <c r="F155" s="8">
        <v>0</v>
      </c>
      <c r="G155" s="8">
        <v>0</v>
      </c>
      <c r="H155" s="8">
        <v>500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9">
        <f t="shared" si="0"/>
        <v>1500</v>
      </c>
      <c r="P155" s="9"/>
    </row>
    <row r="156" spans="1:17" ht="12.75" customHeight="1" thickBot="1" x14ac:dyDescent="0.3">
      <c r="A156" s="6">
        <v>2060</v>
      </c>
      <c r="B156" s="2" t="s">
        <v>64</v>
      </c>
      <c r="C156" s="8">
        <v>30350</v>
      </c>
      <c r="D156" s="8">
        <v>350</v>
      </c>
      <c r="E156" s="8">
        <v>350</v>
      </c>
      <c r="F156" s="8">
        <v>350</v>
      </c>
      <c r="G156" s="8">
        <v>350</v>
      </c>
      <c r="H156" s="8">
        <v>350</v>
      </c>
      <c r="I156" s="8">
        <v>350</v>
      </c>
      <c r="J156" s="8">
        <v>350</v>
      </c>
      <c r="K156" s="8">
        <v>350</v>
      </c>
      <c r="L156" s="8">
        <v>350</v>
      </c>
      <c r="M156" s="8">
        <v>350</v>
      </c>
      <c r="N156" s="8">
        <v>350</v>
      </c>
      <c r="O156" s="9">
        <f t="shared" si="0"/>
        <v>34200</v>
      </c>
      <c r="P156" s="9"/>
      <c r="Q156" s="2" t="s">
        <v>119</v>
      </c>
    </row>
    <row r="157" spans="1:17" ht="12.75" customHeight="1" x14ac:dyDescent="0.25">
      <c r="A157" s="6">
        <v>2080</v>
      </c>
      <c r="B157" s="19" t="s">
        <v>65</v>
      </c>
      <c r="C157" s="20">
        <f>SUM(C158:C165)</f>
        <v>0</v>
      </c>
      <c r="D157" s="20">
        <f t="shared" ref="D157:N157" si="23">SUM(D158:D165)</f>
        <v>0</v>
      </c>
      <c r="E157" s="20">
        <f t="shared" si="23"/>
        <v>0</v>
      </c>
      <c r="F157" s="20">
        <f t="shared" si="23"/>
        <v>0</v>
      </c>
      <c r="G157" s="20">
        <f t="shared" si="23"/>
        <v>0</v>
      </c>
      <c r="H157" s="20">
        <f t="shared" si="23"/>
        <v>0</v>
      </c>
      <c r="I157" s="20">
        <f t="shared" si="23"/>
        <v>0</v>
      </c>
      <c r="J157" s="20">
        <f t="shared" si="23"/>
        <v>0</v>
      </c>
      <c r="K157" s="20">
        <f t="shared" si="23"/>
        <v>3030</v>
      </c>
      <c r="L157" s="20">
        <f t="shared" si="23"/>
        <v>0</v>
      </c>
      <c r="M157" s="20">
        <f t="shared" si="23"/>
        <v>0</v>
      </c>
      <c r="N157" s="21">
        <f t="shared" si="23"/>
        <v>0</v>
      </c>
      <c r="O157" s="9">
        <f t="shared" si="0"/>
        <v>3030</v>
      </c>
      <c r="P157" s="9"/>
    </row>
    <row r="158" spans="1:17" ht="12.75" customHeight="1" x14ac:dyDescent="0.25">
      <c r="A158" s="6"/>
      <c r="B158" s="22" t="s">
        <v>33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23">
        <v>0</v>
      </c>
      <c r="O158" s="13"/>
      <c r="P158" s="13"/>
    </row>
    <row r="159" spans="1:17" ht="12.75" customHeight="1" x14ac:dyDescent="0.25">
      <c r="A159" s="6"/>
      <c r="B159" s="22" t="s">
        <v>34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3030</v>
      </c>
      <c r="L159" s="18">
        <v>0</v>
      </c>
      <c r="M159" s="18">
        <v>0</v>
      </c>
      <c r="N159" s="23">
        <v>0</v>
      </c>
      <c r="O159" s="13"/>
      <c r="P159" s="13"/>
    </row>
    <row r="160" spans="1:17" ht="12.75" customHeight="1" x14ac:dyDescent="0.25">
      <c r="A160" s="6"/>
      <c r="B160" s="22" t="s">
        <v>35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23">
        <v>0</v>
      </c>
      <c r="O160" s="13"/>
      <c r="P160" s="13"/>
    </row>
    <row r="161" spans="1:16" ht="12.75" customHeight="1" x14ac:dyDescent="0.25">
      <c r="A161" s="6"/>
      <c r="B161" s="22" t="s">
        <v>36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23">
        <v>0</v>
      </c>
      <c r="O161" s="13"/>
      <c r="P161" s="13"/>
    </row>
    <row r="162" spans="1:16" ht="12.75" customHeight="1" x14ac:dyDescent="0.25">
      <c r="A162" s="6"/>
      <c r="B162" s="22" t="s">
        <v>37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23">
        <v>0</v>
      </c>
      <c r="O162" s="13"/>
      <c r="P162" s="13"/>
    </row>
    <row r="163" spans="1:16" ht="12.75" customHeight="1" x14ac:dyDescent="0.25">
      <c r="A163" s="6"/>
      <c r="B163" s="22" t="s">
        <v>38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23">
        <v>0</v>
      </c>
      <c r="O163" s="13"/>
      <c r="P163" s="13"/>
    </row>
    <row r="164" spans="1:16" ht="12.75" customHeight="1" x14ac:dyDescent="0.25">
      <c r="A164" s="6"/>
      <c r="B164" s="22" t="s">
        <v>39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23">
        <v>0</v>
      </c>
      <c r="O164" s="13"/>
      <c r="P164" s="13"/>
    </row>
    <row r="165" spans="1:16" ht="12.75" customHeight="1" thickBot="1" x14ac:dyDescent="0.3">
      <c r="A165" s="6"/>
      <c r="B165" s="24" t="s">
        <v>40</v>
      </c>
      <c r="C165" s="25">
        <v>0</v>
      </c>
      <c r="D165" s="25">
        <v>0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6">
        <v>0</v>
      </c>
      <c r="O165" s="13"/>
      <c r="P165" s="13"/>
    </row>
    <row r="166" spans="1:16" ht="12.75" customHeight="1" thickBot="1" x14ac:dyDescent="0.3">
      <c r="A166" s="6">
        <v>2085</v>
      </c>
      <c r="B166" s="2" t="s">
        <v>66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9">
        <f t="shared" si="0"/>
        <v>0</v>
      </c>
      <c r="P166" s="9"/>
    </row>
    <row r="167" spans="1:16" ht="12.75" customHeight="1" x14ac:dyDescent="0.25">
      <c r="A167" s="6">
        <v>2090</v>
      </c>
      <c r="B167" s="19" t="s">
        <v>67</v>
      </c>
      <c r="C167" s="20">
        <f>SUM(C168:C175)</f>
        <v>0</v>
      </c>
      <c r="D167" s="20">
        <f t="shared" ref="D167:N167" si="24">SUM(D168:D175)</f>
        <v>0</v>
      </c>
      <c r="E167" s="20">
        <f t="shared" si="24"/>
        <v>0</v>
      </c>
      <c r="F167" s="20">
        <f t="shared" si="24"/>
        <v>0</v>
      </c>
      <c r="G167" s="20">
        <f t="shared" si="24"/>
        <v>4500</v>
      </c>
      <c r="H167" s="20">
        <f t="shared" si="24"/>
        <v>500</v>
      </c>
      <c r="I167" s="20">
        <f t="shared" si="24"/>
        <v>0</v>
      </c>
      <c r="J167" s="20">
        <f t="shared" si="24"/>
        <v>0</v>
      </c>
      <c r="K167" s="20">
        <f t="shared" si="24"/>
        <v>0</v>
      </c>
      <c r="L167" s="20">
        <f t="shared" si="24"/>
        <v>0</v>
      </c>
      <c r="M167" s="20">
        <f t="shared" si="24"/>
        <v>500</v>
      </c>
      <c r="N167" s="21">
        <f t="shared" si="24"/>
        <v>5000</v>
      </c>
      <c r="O167" s="9">
        <f t="shared" si="0"/>
        <v>10500</v>
      </c>
      <c r="P167" s="9"/>
    </row>
    <row r="168" spans="1:16" ht="12.75" customHeight="1" x14ac:dyDescent="0.25">
      <c r="A168" s="6"/>
      <c r="B168" s="22" t="s">
        <v>33</v>
      </c>
      <c r="C168" s="18">
        <v>0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23">
        <v>500</v>
      </c>
      <c r="O168" s="13"/>
      <c r="P168" s="13"/>
    </row>
    <row r="169" spans="1:16" ht="12.75" customHeight="1" x14ac:dyDescent="0.25">
      <c r="A169" s="6"/>
      <c r="B169" s="22" t="s">
        <v>34</v>
      </c>
      <c r="C169" s="18">
        <v>0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23">
        <v>0</v>
      </c>
      <c r="O169" s="13"/>
      <c r="P169" s="13"/>
    </row>
    <row r="170" spans="1:16" ht="12.75" customHeight="1" x14ac:dyDescent="0.25">
      <c r="A170" s="6"/>
      <c r="B170" s="22" t="s">
        <v>35</v>
      </c>
      <c r="C170" s="18">
        <v>0</v>
      </c>
      <c r="D170" s="18">
        <v>0</v>
      </c>
      <c r="E170" s="18">
        <v>0</v>
      </c>
      <c r="F170" s="18">
        <v>0</v>
      </c>
      <c r="G170" s="18">
        <v>4500</v>
      </c>
      <c r="H170" s="18">
        <v>0</v>
      </c>
      <c r="I170" s="18">
        <v>0</v>
      </c>
      <c r="J170" s="18">
        <v>0</v>
      </c>
      <c r="K170" s="18">
        <v>0</v>
      </c>
      <c r="L170" s="18">
        <v>0</v>
      </c>
      <c r="M170" s="18">
        <v>0</v>
      </c>
      <c r="N170" s="23">
        <v>4500</v>
      </c>
      <c r="O170" s="13"/>
      <c r="P170" s="13"/>
    </row>
    <row r="171" spans="1:16" ht="12.75" customHeight="1" x14ac:dyDescent="0.25">
      <c r="A171" s="6"/>
      <c r="B171" s="22" t="s">
        <v>36</v>
      </c>
      <c r="C171" s="18">
        <v>0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23">
        <v>0</v>
      </c>
      <c r="O171" s="13"/>
      <c r="P171" s="13"/>
    </row>
    <row r="172" spans="1:16" ht="12.75" customHeight="1" x14ac:dyDescent="0.25">
      <c r="A172" s="6"/>
      <c r="B172" s="22" t="s">
        <v>37</v>
      </c>
      <c r="C172" s="18"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23">
        <v>0</v>
      </c>
      <c r="O172" s="13"/>
      <c r="P172" s="13"/>
    </row>
    <row r="173" spans="1:16" ht="12.75" customHeight="1" x14ac:dyDescent="0.25">
      <c r="A173" s="6"/>
      <c r="B173" s="22" t="s">
        <v>38</v>
      </c>
      <c r="C173" s="18">
        <v>0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23">
        <v>0</v>
      </c>
      <c r="O173" s="13"/>
      <c r="P173" s="13"/>
    </row>
    <row r="174" spans="1:16" ht="12.75" customHeight="1" x14ac:dyDescent="0.25">
      <c r="A174" s="6"/>
      <c r="B174" s="22" t="s">
        <v>39</v>
      </c>
      <c r="C174" s="18">
        <v>0</v>
      </c>
      <c r="D174" s="18">
        <v>0</v>
      </c>
      <c r="E174" s="18">
        <v>0</v>
      </c>
      <c r="F174" s="18">
        <v>0</v>
      </c>
      <c r="G174" s="18">
        <v>0</v>
      </c>
      <c r="H174" s="18">
        <v>500</v>
      </c>
      <c r="I174" s="18">
        <v>0</v>
      </c>
      <c r="J174" s="18">
        <v>0</v>
      </c>
      <c r="K174" s="18">
        <v>0</v>
      </c>
      <c r="L174" s="18">
        <v>0</v>
      </c>
      <c r="M174" s="18">
        <v>500</v>
      </c>
      <c r="N174" s="23">
        <v>0</v>
      </c>
      <c r="O174" s="13"/>
      <c r="P174" s="13"/>
    </row>
    <row r="175" spans="1:16" ht="12.75" customHeight="1" thickBot="1" x14ac:dyDescent="0.3">
      <c r="A175" s="6"/>
      <c r="B175" s="24" t="s">
        <v>40</v>
      </c>
      <c r="C175" s="25">
        <v>0</v>
      </c>
      <c r="D175" s="25">
        <v>0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6">
        <v>0</v>
      </c>
      <c r="O175" s="13"/>
      <c r="P175" s="13"/>
    </row>
    <row r="176" spans="1:16" s="7" customFormat="1" ht="12.75" customHeight="1" x14ac:dyDescent="0.25">
      <c r="A176" s="10"/>
      <c r="B176" s="7" t="s">
        <v>68</v>
      </c>
      <c r="C176" s="11">
        <f>SUM(C144:C170)</f>
        <v>31350</v>
      </c>
      <c r="D176" s="11">
        <f t="shared" ref="D176:O176" si="25">SUM(D144:D167)</f>
        <v>1350</v>
      </c>
      <c r="E176" s="11">
        <f t="shared" si="25"/>
        <v>1850</v>
      </c>
      <c r="F176" s="11">
        <f t="shared" si="25"/>
        <v>2350</v>
      </c>
      <c r="G176" s="11">
        <f t="shared" si="25"/>
        <v>5850</v>
      </c>
      <c r="H176" s="11">
        <f t="shared" si="25"/>
        <v>2850</v>
      </c>
      <c r="I176" s="11">
        <f t="shared" si="25"/>
        <v>350</v>
      </c>
      <c r="J176" s="11">
        <f t="shared" si="25"/>
        <v>1350</v>
      </c>
      <c r="K176" s="11">
        <f t="shared" si="25"/>
        <v>7910</v>
      </c>
      <c r="L176" s="11">
        <f t="shared" si="25"/>
        <v>350</v>
      </c>
      <c r="M176" s="11">
        <f t="shared" si="25"/>
        <v>850</v>
      </c>
      <c r="N176" s="11">
        <f t="shared" si="25"/>
        <v>8850</v>
      </c>
      <c r="O176" s="12">
        <f t="shared" si="25"/>
        <v>58730</v>
      </c>
      <c r="P176" s="12"/>
    </row>
    <row r="177" spans="1:17" ht="12.75" customHeight="1" x14ac:dyDescent="0.25">
      <c r="A177" s="6"/>
      <c r="B177" s="7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9"/>
      <c r="P177" s="9"/>
    </row>
    <row r="178" spans="1:17" ht="12.75" customHeight="1" x14ac:dyDescent="0.25">
      <c r="A178" s="6"/>
      <c r="B178" s="7" t="s">
        <v>69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9"/>
      <c r="P178" s="9"/>
    </row>
    <row r="179" spans="1:17" ht="12.75" customHeight="1" x14ac:dyDescent="0.25">
      <c r="A179" s="6">
        <v>2110</v>
      </c>
      <c r="B179" s="2" t="s">
        <v>70</v>
      </c>
      <c r="C179" s="8">
        <v>3840</v>
      </c>
      <c r="D179" s="8">
        <v>3840</v>
      </c>
      <c r="E179" s="8">
        <v>4800</v>
      </c>
      <c r="F179" s="8">
        <v>2880</v>
      </c>
      <c r="G179" s="8">
        <v>2880</v>
      </c>
      <c r="H179" s="8">
        <v>0</v>
      </c>
      <c r="I179" s="8">
        <v>0</v>
      </c>
      <c r="J179" s="8">
        <v>2880</v>
      </c>
      <c r="K179" s="8">
        <v>3840</v>
      </c>
      <c r="L179" s="8">
        <v>3840</v>
      </c>
      <c r="M179" s="8">
        <v>4800</v>
      </c>
      <c r="N179" s="8">
        <v>3840</v>
      </c>
      <c r="O179" s="9">
        <f t="shared" si="0"/>
        <v>37440</v>
      </c>
      <c r="P179" s="9"/>
    </row>
    <row r="180" spans="1:17" ht="12.75" customHeight="1" x14ac:dyDescent="0.25">
      <c r="A180" s="6">
        <v>2120</v>
      </c>
      <c r="B180" s="2" t="s">
        <v>71</v>
      </c>
      <c r="C180" s="8">
        <v>0</v>
      </c>
      <c r="D180" s="8">
        <v>0</v>
      </c>
      <c r="E180" s="8">
        <v>3920</v>
      </c>
      <c r="F180" s="8">
        <v>0</v>
      </c>
      <c r="G180" s="8">
        <v>3920</v>
      </c>
      <c r="H180" s="8">
        <v>0</v>
      </c>
      <c r="I180" s="8">
        <v>1470</v>
      </c>
      <c r="J180" s="8">
        <v>0</v>
      </c>
      <c r="K180" s="8">
        <v>0</v>
      </c>
      <c r="L180" s="8">
        <v>0</v>
      </c>
      <c r="M180" s="8">
        <v>3920</v>
      </c>
      <c r="N180" s="8">
        <v>3920</v>
      </c>
      <c r="O180" s="9">
        <f t="shared" si="0"/>
        <v>17150</v>
      </c>
      <c r="P180" s="9"/>
    </row>
    <row r="181" spans="1:17" ht="12.75" customHeight="1" thickBot="1" x14ac:dyDescent="0.3">
      <c r="A181" s="6">
        <v>2130</v>
      </c>
      <c r="B181" s="2" t="s">
        <v>72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9">
        <f t="shared" si="0"/>
        <v>0</v>
      </c>
      <c r="P181" s="9"/>
      <c r="Q181" s="2" t="s">
        <v>117</v>
      </c>
    </row>
    <row r="182" spans="1:17" ht="12.75" customHeight="1" x14ac:dyDescent="0.25">
      <c r="A182" s="6">
        <v>2140</v>
      </c>
      <c r="B182" s="19" t="s">
        <v>73</v>
      </c>
      <c r="C182" s="20">
        <f>SUM(C183:C190)</f>
        <v>0</v>
      </c>
      <c r="D182" s="20">
        <f t="shared" ref="D182:N182" si="26">SUM(D183:D190)</f>
        <v>0</v>
      </c>
      <c r="E182" s="20">
        <f t="shared" si="26"/>
        <v>0</v>
      </c>
      <c r="F182" s="20">
        <f t="shared" si="26"/>
        <v>0</v>
      </c>
      <c r="G182" s="20">
        <f t="shared" si="26"/>
        <v>0</v>
      </c>
      <c r="H182" s="20">
        <f t="shared" si="26"/>
        <v>0</v>
      </c>
      <c r="I182" s="20">
        <f t="shared" si="26"/>
        <v>0</v>
      </c>
      <c r="J182" s="20">
        <f t="shared" si="26"/>
        <v>0</v>
      </c>
      <c r="K182" s="20">
        <f t="shared" si="26"/>
        <v>1400</v>
      </c>
      <c r="L182" s="20">
        <f t="shared" si="26"/>
        <v>0</v>
      </c>
      <c r="M182" s="20">
        <f t="shared" si="26"/>
        <v>0</v>
      </c>
      <c r="N182" s="21">
        <f t="shared" si="26"/>
        <v>0</v>
      </c>
      <c r="O182" s="9">
        <f t="shared" si="0"/>
        <v>1400</v>
      </c>
      <c r="P182" s="9"/>
    </row>
    <row r="183" spans="1:17" ht="12.75" customHeight="1" x14ac:dyDescent="0.25">
      <c r="A183" s="6"/>
      <c r="B183" s="22" t="s">
        <v>33</v>
      </c>
      <c r="C183" s="18">
        <v>0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23">
        <v>0</v>
      </c>
      <c r="O183" s="13"/>
      <c r="P183" s="13"/>
    </row>
    <row r="184" spans="1:17" ht="12.75" customHeight="1" x14ac:dyDescent="0.25">
      <c r="A184" s="6"/>
      <c r="B184" s="22" t="s">
        <v>34</v>
      </c>
      <c r="C184" s="18">
        <v>0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23">
        <v>0</v>
      </c>
      <c r="O184" s="13"/>
      <c r="P184" s="13"/>
    </row>
    <row r="185" spans="1:17" ht="12.75" customHeight="1" x14ac:dyDescent="0.25">
      <c r="A185" s="6"/>
      <c r="B185" s="22" t="s">
        <v>35</v>
      </c>
      <c r="C185" s="18">
        <v>0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18">
        <v>0</v>
      </c>
      <c r="K185" s="18">
        <v>800</v>
      </c>
      <c r="L185" s="18">
        <v>0</v>
      </c>
      <c r="M185" s="18">
        <v>0</v>
      </c>
      <c r="N185" s="23">
        <v>0</v>
      </c>
      <c r="O185" s="13"/>
      <c r="P185" s="13"/>
    </row>
    <row r="186" spans="1:17" ht="12.75" customHeight="1" x14ac:dyDescent="0.25">
      <c r="A186" s="6"/>
      <c r="B186" s="22" t="s">
        <v>36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23">
        <v>0</v>
      </c>
      <c r="O186" s="13"/>
      <c r="P186" s="13"/>
    </row>
    <row r="187" spans="1:17" ht="12.75" customHeight="1" x14ac:dyDescent="0.25">
      <c r="A187" s="6"/>
      <c r="B187" s="22" t="s">
        <v>37</v>
      </c>
      <c r="C187" s="18"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18">
        <v>0</v>
      </c>
      <c r="K187" s="18">
        <v>0</v>
      </c>
      <c r="L187" s="18">
        <v>0</v>
      </c>
      <c r="M187" s="18">
        <v>0</v>
      </c>
      <c r="N187" s="23">
        <v>0</v>
      </c>
      <c r="O187" s="13"/>
      <c r="P187" s="13"/>
    </row>
    <row r="188" spans="1:17" ht="12.75" customHeight="1" x14ac:dyDescent="0.25">
      <c r="A188" s="6"/>
      <c r="B188" s="22" t="s">
        <v>38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23">
        <v>0</v>
      </c>
      <c r="O188" s="13"/>
      <c r="P188" s="13"/>
    </row>
    <row r="189" spans="1:17" ht="12.75" customHeight="1" x14ac:dyDescent="0.25">
      <c r="A189" s="6"/>
      <c r="B189" s="22" t="s">
        <v>39</v>
      </c>
      <c r="C189" s="18"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600</v>
      </c>
      <c r="L189" s="18">
        <v>0</v>
      </c>
      <c r="M189" s="18">
        <v>0</v>
      </c>
      <c r="N189" s="23">
        <v>0</v>
      </c>
      <c r="O189" s="13"/>
      <c r="P189" s="13"/>
    </row>
    <row r="190" spans="1:17" ht="12.75" customHeight="1" thickBot="1" x14ac:dyDescent="0.3">
      <c r="A190" s="6"/>
      <c r="B190" s="24" t="s">
        <v>40</v>
      </c>
      <c r="C190" s="25">
        <v>0</v>
      </c>
      <c r="D190" s="25">
        <v>0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6">
        <v>0</v>
      </c>
      <c r="O190" s="13"/>
      <c r="P190" s="13"/>
    </row>
    <row r="191" spans="1:17" ht="12.75" customHeight="1" x14ac:dyDescent="0.25">
      <c r="A191" s="6">
        <v>2150</v>
      </c>
      <c r="B191" s="2" t="s">
        <v>74</v>
      </c>
      <c r="C191" s="8">
        <v>0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9">
        <f t="shared" si="0"/>
        <v>0</v>
      </c>
      <c r="P191" s="9"/>
    </row>
    <row r="192" spans="1:17" ht="12.75" customHeight="1" x14ac:dyDescent="0.25">
      <c r="A192" s="6">
        <v>2160</v>
      </c>
      <c r="B192" s="2" t="s">
        <v>75</v>
      </c>
      <c r="C192" s="8">
        <v>0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9">
        <f t="shared" si="0"/>
        <v>0</v>
      </c>
      <c r="P192" s="9"/>
    </row>
    <row r="193" spans="1:16" ht="12.75" customHeight="1" x14ac:dyDescent="0.25">
      <c r="A193" s="6">
        <v>2170</v>
      </c>
      <c r="B193" s="2" t="s">
        <v>76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9">
        <f t="shared" si="0"/>
        <v>0</v>
      </c>
      <c r="P193" s="9"/>
    </row>
    <row r="194" spans="1:16" ht="12.75" customHeight="1" x14ac:dyDescent="0.25">
      <c r="A194" s="6">
        <v>2180</v>
      </c>
      <c r="B194" s="2" t="s">
        <v>67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9">
        <f t="shared" si="0"/>
        <v>0</v>
      </c>
      <c r="P194" s="9"/>
    </row>
    <row r="195" spans="1:16" s="7" customFormat="1" ht="12.75" customHeight="1" x14ac:dyDescent="0.25">
      <c r="A195" s="10"/>
      <c r="B195" s="7" t="s">
        <v>77</v>
      </c>
      <c r="C195" s="11">
        <f>SUM(C179:C194)</f>
        <v>3840</v>
      </c>
      <c r="D195" s="11">
        <f t="shared" ref="D195:O195" si="27">SUM(D179:D194)</f>
        <v>3840</v>
      </c>
      <c r="E195" s="11">
        <f t="shared" si="27"/>
        <v>8720</v>
      </c>
      <c r="F195" s="11">
        <f t="shared" si="27"/>
        <v>2880</v>
      </c>
      <c r="G195" s="11">
        <f t="shared" si="27"/>
        <v>6800</v>
      </c>
      <c r="H195" s="11">
        <f t="shared" si="27"/>
        <v>0</v>
      </c>
      <c r="I195" s="11">
        <f t="shared" si="27"/>
        <v>1470</v>
      </c>
      <c r="J195" s="11">
        <f t="shared" si="27"/>
        <v>2880</v>
      </c>
      <c r="K195" s="11">
        <f t="shared" si="27"/>
        <v>6640</v>
      </c>
      <c r="L195" s="11">
        <f t="shared" si="27"/>
        <v>3840</v>
      </c>
      <c r="M195" s="11">
        <f t="shared" si="27"/>
        <v>8720</v>
      </c>
      <c r="N195" s="11">
        <f t="shared" si="27"/>
        <v>7760</v>
      </c>
      <c r="O195" s="12">
        <f t="shared" si="27"/>
        <v>55990</v>
      </c>
      <c r="P195" s="12"/>
    </row>
    <row r="196" spans="1:16" ht="12.75" customHeight="1" x14ac:dyDescent="0.25">
      <c r="A196" s="6"/>
      <c r="B196" s="7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9"/>
      <c r="P196" s="9"/>
    </row>
    <row r="197" spans="1:16" ht="12.75" customHeight="1" x14ac:dyDescent="0.25">
      <c r="A197" s="6"/>
      <c r="B197" s="7" t="s">
        <v>78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9"/>
      <c r="P197" s="9"/>
    </row>
    <row r="198" spans="1:16" ht="12.75" customHeight="1" thickBot="1" x14ac:dyDescent="0.3">
      <c r="A198" s="6">
        <v>2210</v>
      </c>
      <c r="B198" s="2" t="s">
        <v>79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9">
        <f t="shared" si="0"/>
        <v>0</v>
      </c>
      <c r="P198" s="9"/>
    </row>
    <row r="199" spans="1:16" ht="12.75" customHeight="1" x14ac:dyDescent="0.25">
      <c r="A199" s="6">
        <v>2220</v>
      </c>
      <c r="B199" s="19" t="s">
        <v>80</v>
      </c>
      <c r="C199" s="20">
        <f>SUM(C200:C207)</f>
        <v>500</v>
      </c>
      <c r="D199" s="20">
        <f t="shared" ref="D199:N199" si="28">SUM(D200:D207)</f>
        <v>1000</v>
      </c>
      <c r="E199" s="20">
        <f t="shared" si="28"/>
        <v>1000</v>
      </c>
      <c r="F199" s="20">
        <f t="shared" si="28"/>
        <v>0</v>
      </c>
      <c r="G199" s="20">
        <f t="shared" si="28"/>
        <v>0</v>
      </c>
      <c r="H199" s="20">
        <f t="shared" si="28"/>
        <v>0</v>
      </c>
      <c r="I199" s="20">
        <f t="shared" si="28"/>
        <v>0</v>
      </c>
      <c r="J199" s="20">
        <f t="shared" si="28"/>
        <v>0</v>
      </c>
      <c r="K199" s="20">
        <f t="shared" si="28"/>
        <v>500</v>
      </c>
      <c r="L199" s="20">
        <f t="shared" si="28"/>
        <v>0</v>
      </c>
      <c r="M199" s="20">
        <f t="shared" si="28"/>
        <v>500</v>
      </c>
      <c r="N199" s="21">
        <f t="shared" si="28"/>
        <v>0</v>
      </c>
      <c r="O199" s="9">
        <f t="shared" ref="O199:O264" si="29">SUM(C199:N199)</f>
        <v>3500</v>
      </c>
      <c r="P199" s="9"/>
    </row>
    <row r="200" spans="1:16" ht="12.75" customHeight="1" x14ac:dyDescent="0.25">
      <c r="A200" s="6"/>
      <c r="B200" s="22" t="s">
        <v>33</v>
      </c>
      <c r="C200" s="18">
        <v>500</v>
      </c>
      <c r="D200" s="18">
        <v>0</v>
      </c>
      <c r="E200" s="18">
        <v>1000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500</v>
      </c>
      <c r="L200" s="18">
        <v>0</v>
      </c>
      <c r="M200" s="18">
        <v>500</v>
      </c>
      <c r="N200" s="23">
        <v>0</v>
      </c>
      <c r="O200" s="13"/>
      <c r="P200" s="13"/>
    </row>
    <row r="201" spans="1:16" ht="12.75" customHeight="1" x14ac:dyDescent="0.25">
      <c r="A201" s="6"/>
      <c r="B201" s="22" t="s">
        <v>34</v>
      </c>
      <c r="C201" s="18">
        <v>0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23">
        <v>0</v>
      </c>
      <c r="O201" s="13"/>
      <c r="P201" s="13"/>
    </row>
    <row r="202" spans="1:16" ht="12.75" customHeight="1" x14ac:dyDescent="0.25">
      <c r="A202" s="6"/>
      <c r="B202" s="22" t="s">
        <v>35</v>
      </c>
      <c r="C202" s="18">
        <v>0</v>
      </c>
      <c r="D202" s="18">
        <v>1000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23">
        <v>0</v>
      </c>
      <c r="O202" s="13"/>
      <c r="P202" s="13"/>
    </row>
    <row r="203" spans="1:16" ht="12.75" customHeight="1" x14ac:dyDescent="0.25">
      <c r="A203" s="6"/>
      <c r="B203" s="22" t="s">
        <v>36</v>
      </c>
      <c r="C203" s="18">
        <v>0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v>0</v>
      </c>
      <c r="N203" s="23">
        <v>0</v>
      </c>
      <c r="O203" s="13"/>
      <c r="P203" s="13"/>
    </row>
    <row r="204" spans="1:16" ht="12.75" customHeight="1" x14ac:dyDescent="0.25">
      <c r="A204" s="6"/>
      <c r="B204" s="22" t="s">
        <v>37</v>
      </c>
      <c r="C204" s="18">
        <v>0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23">
        <v>0</v>
      </c>
      <c r="O204" s="13"/>
      <c r="P204" s="13"/>
    </row>
    <row r="205" spans="1:16" ht="12.75" customHeight="1" x14ac:dyDescent="0.25">
      <c r="A205" s="6"/>
      <c r="B205" s="22" t="s">
        <v>38</v>
      </c>
      <c r="C205" s="18">
        <v>0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23">
        <v>0</v>
      </c>
      <c r="O205" s="13"/>
      <c r="P205" s="13"/>
    </row>
    <row r="206" spans="1:16" ht="12.75" customHeight="1" x14ac:dyDescent="0.25">
      <c r="A206" s="6"/>
      <c r="B206" s="22" t="s">
        <v>39</v>
      </c>
      <c r="C206" s="18">
        <v>0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23">
        <v>0</v>
      </c>
      <c r="O206" s="13"/>
      <c r="P206" s="13"/>
    </row>
    <row r="207" spans="1:16" ht="12.75" customHeight="1" thickBot="1" x14ac:dyDescent="0.3">
      <c r="A207" s="6"/>
      <c r="B207" s="24" t="s">
        <v>40</v>
      </c>
      <c r="C207" s="25">
        <v>0</v>
      </c>
      <c r="D207" s="25">
        <v>0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6">
        <v>0</v>
      </c>
      <c r="O207" s="13"/>
      <c r="P207" s="13"/>
    </row>
    <row r="208" spans="1:16" ht="12.75" customHeight="1" x14ac:dyDescent="0.25">
      <c r="A208" s="6">
        <v>2230</v>
      </c>
      <c r="B208" s="19" t="s">
        <v>81</v>
      </c>
      <c r="C208" s="20">
        <f>SUM(C209:C216)</f>
        <v>0</v>
      </c>
      <c r="D208" s="20">
        <f t="shared" ref="D208:N208" si="30">SUM(D209:D216)</f>
        <v>0</v>
      </c>
      <c r="E208" s="20">
        <f t="shared" si="30"/>
        <v>1800</v>
      </c>
      <c r="F208" s="20">
        <f t="shared" si="30"/>
        <v>0</v>
      </c>
      <c r="G208" s="20">
        <f t="shared" si="30"/>
        <v>0</v>
      </c>
      <c r="H208" s="20">
        <f t="shared" si="30"/>
        <v>0</v>
      </c>
      <c r="I208" s="20">
        <f t="shared" si="30"/>
        <v>0</v>
      </c>
      <c r="J208" s="20">
        <f t="shared" si="30"/>
        <v>0</v>
      </c>
      <c r="K208" s="20">
        <f t="shared" si="30"/>
        <v>0</v>
      </c>
      <c r="L208" s="20">
        <f t="shared" si="30"/>
        <v>0</v>
      </c>
      <c r="M208" s="20">
        <f t="shared" si="30"/>
        <v>0</v>
      </c>
      <c r="N208" s="21">
        <f t="shared" si="30"/>
        <v>0</v>
      </c>
      <c r="O208" s="9">
        <f t="shared" si="29"/>
        <v>1800</v>
      </c>
      <c r="P208" s="9"/>
    </row>
    <row r="209" spans="1:17" ht="12.75" customHeight="1" x14ac:dyDescent="0.25">
      <c r="A209" s="6"/>
      <c r="B209" s="22" t="s">
        <v>33</v>
      </c>
      <c r="C209" s="18">
        <v>0</v>
      </c>
      <c r="D209" s="18">
        <v>0</v>
      </c>
      <c r="E209" s="18">
        <v>1800</v>
      </c>
      <c r="F209" s="18">
        <v>0</v>
      </c>
      <c r="G209" s="18">
        <v>0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23">
        <v>0</v>
      </c>
      <c r="O209" s="13"/>
      <c r="P209" s="13"/>
      <c r="Q209" s="30"/>
    </row>
    <row r="210" spans="1:17" ht="12.75" customHeight="1" x14ac:dyDescent="0.25">
      <c r="A210" s="6"/>
      <c r="B210" s="22" t="s">
        <v>34</v>
      </c>
      <c r="C210" s="18">
        <v>0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23">
        <v>0</v>
      </c>
      <c r="O210" s="13"/>
      <c r="P210" s="13"/>
      <c r="Q210" s="30"/>
    </row>
    <row r="211" spans="1:17" ht="12.75" customHeight="1" x14ac:dyDescent="0.25">
      <c r="A211" s="6"/>
      <c r="B211" s="22" t="s">
        <v>35</v>
      </c>
      <c r="C211" s="18">
        <v>0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23">
        <v>0</v>
      </c>
      <c r="O211" s="13"/>
      <c r="P211" s="13"/>
      <c r="Q211" s="30"/>
    </row>
    <row r="212" spans="1:17" ht="12.75" customHeight="1" x14ac:dyDescent="0.25">
      <c r="A212" s="6"/>
      <c r="B212" s="22" t="s">
        <v>36</v>
      </c>
      <c r="C212" s="18">
        <v>0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23">
        <v>0</v>
      </c>
      <c r="O212" s="13"/>
      <c r="P212" s="13"/>
    </row>
    <row r="213" spans="1:17" ht="12.75" customHeight="1" x14ac:dyDescent="0.25">
      <c r="A213" s="6"/>
      <c r="B213" s="22" t="s">
        <v>37</v>
      </c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23">
        <v>0</v>
      </c>
      <c r="O213" s="13"/>
      <c r="P213" s="13"/>
    </row>
    <row r="214" spans="1:17" ht="12.75" customHeight="1" x14ac:dyDescent="0.25">
      <c r="A214" s="6"/>
      <c r="B214" s="22" t="s">
        <v>38</v>
      </c>
      <c r="C214" s="18"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23">
        <v>0</v>
      </c>
      <c r="O214" s="13"/>
      <c r="P214" s="13"/>
    </row>
    <row r="215" spans="1:17" ht="12.75" customHeight="1" x14ac:dyDescent="0.25">
      <c r="A215" s="6"/>
      <c r="B215" s="22" t="s">
        <v>39</v>
      </c>
      <c r="C215" s="18">
        <v>0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23">
        <v>0</v>
      </c>
      <c r="O215" s="13"/>
      <c r="P215" s="13"/>
    </row>
    <row r="216" spans="1:17" ht="12.75" customHeight="1" thickBot="1" x14ac:dyDescent="0.3">
      <c r="A216" s="6"/>
      <c r="B216" s="24" t="s">
        <v>40</v>
      </c>
      <c r="C216" s="25">
        <v>0</v>
      </c>
      <c r="D216" s="25">
        <v>0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6">
        <v>0</v>
      </c>
      <c r="O216" s="13"/>
      <c r="P216" s="13"/>
    </row>
    <row r="217" spans="1:17" ht="12.75" customHeight="1" x14ac:dyDescent="0.25">
      <c r="A217" s="6">
        <v>2240</v>
      </c>
      <c r="B217" s="2" t="s">
        <v>82</v>
      </c>
      <c r="C217" s="8">
        <v>0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9">
        <f t="shared" si="29"/>
        <v>0</v>
      </c>
      <c r="P217" s="9"/>
    </row>
    <row r="218" spans="1:17" ht="12.75" customHeight="1" thickBot="1" x14ac:dyDescent="0.3">
      <c r="A218" s="6">
        <v>2260</v>
      </c>
      <c r="B218" s="2" t="s">
        <v>67</v>
      </c>
      <c r="C218" s="8">
        <v>0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9">
        <f t="shared" si="29"/>
        <v>0</v>
      </c>
      <c r="P218" s="9"/>
    </row>
    <row r="219" spans="1:17" ht="12.75" customHeight="1" x14ac:dyDescent="0.25">
      <c r="A219" s="6">
        <v>2270</v>
      </c>
      <c r="B219" s="19" t="s">
        <v>83</v>
      </c>
      <c r="C219" s="20">
        <f>SUM(C220:C227)</f>
        <v>20000</v>
      </c>
      <c r="D219" s="20">
        <f t="shared" ref="D219:N219" si="31">SUM(D220:D227)</f>
        <v>0</v>
      </c>
      <c r="E219" s="20">
        <f t="shared" si="31"/>
        <v>3000</v>
      </c>
      <c r="F219" s="20">
        <f t="shared" si="31"/>
        <v>0</v>
      </c>
      <c r="G219" s="20">
        <f t="shared" si="31"/>
        <v>0</v>
      </c>
      <c r="H219" s="20">
        <f t="shared" si="31"/>
        <v>0</v>
      </c>
      <c r="I219" s="20">
        <f t="shared" si="31"/>
        <v>0</v>
      </c>
      <c r="J219" s="20">
        <f t="shared" si="31"/>
        <v>500</v>
      </c>
      <c r="K219" s="20">
        <f t="shared" si="31"/>
        <v>1000</v>
      </c>
      <c r="L219" s="20">
        <f t="shared" si="31"/>
        <v>0</v>
      </c>
      <c r="M219" s="20">
        <f t="shared" si="31"/>
        <v>0</v>
      </c>
      <c r="N219" s="21">
        <f t="shared" si="31"/>
        <v>0</v>
      </c>
      <c r="O219" s="9">
        <f t="shared" si="29"/>
        <v>24500</v>
      </c>
      <c r="P219" s="9"/>
    </row>
    <row r="220" spans="1:17" ht="12.75" customHeight="1" x14ac:dyDescent="0.25">
      <c r="A220" s="6"/>
      <c r="B220" s="22" t="s">
        <v>33</v>
      </c>
      <c r="C220" s="18">
        <v>20000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23">
        <v>0</v>
      </c>
      <c r="O220" s="13"/>
      <c r="P220" s="13"/>
      <c r="Q220" s="2" t="s">
        <v>118</v>
      </c>
    </row>
    <row r="221" spans="1:17" ht="12.75" customHeight="1" x14ac:dyDescent="0.25">
      <c r="A221" s="6"/>
      <c r="B221" s="22" t="s">
        <v>34</v>
      </c>
      <c r="C221" s="18">
        <v>0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18">
        <v>500</v>
      </c>
      <c r="K221" s="18">
        <v>1000</v>
      </c>
      <c r="L221" s="18">
        <v>0</v>
      </c>
      <c r="M221" s="18">
        <v>0</v>
      </c>
      <c r="N221" s="23">
        <v>0</v>
      </c>
      <c r="O221" s="13"/>
      <c r="P221" s="13"/>
    </row>
    <row r="222" spans="1:17" ht="12.75" customHeight="1" x14ac:dyDescent="0.25">
      <c r="A222" s="6"/>
      <c r="B222" s="22" t="s">
        <v>35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23">
        <v>0</v>
      </c>
      <c r="O222" s="13"/>
      <c r="P222" s="13"/>
    </row>
    <row r="223" spans="1:17" ht="12.75" customHeight="1" x14ac:dyDescent="0.25">
      <c r="A223" s="6"/>
      <c r="B223" s="22" t="s">
        <v>36</v>
      </c>
      <c r="C223" s="18">
        <v>0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23">
        <v>0</v>
      </c>
      <c r="O223" s="13"/>
      <c r="P223" s="13"/>
    </row>
    <row r="224" spans="1:17" ht="12.75" customHeight="1" x14ac:dyDescent="0.25">
      <c r="A224" s="6"/>
      <c r="B224" s="22" t="s">
        <v>37</v>
      </c>
      <c r="C224" s="18">
        <v>0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23">
        <v>0</v>
      </c>
      <c r="O224" s="13"/>
      <c r="P224" s="13"/>
    </row>
    <row r="225" spans="1:16" ht="12.75" customHeight="1" x14ac:dyDescent="0.25">
      <c r="A225" s="6"/>
      <c r="B225" s="22" t="s">
        <v>38</v>
      </c>
      <c r="C225" s="18">
        <v>0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23">
        <v>0</v>
      </c>
      <c r="O225" s="13"/>
      <c r="P225" s="13"/>
    </row>
    <row r="226" spans="1:16" ht="12.75" customHeight="1" x14ac:dyDescent="0.25">
      <c r="A226" s="6"/>
      <c r="B226" s="22" t="s">
        <v>39</v>
      </c>
      <c r="C226" s="18">
        <v>0</v>
      </c>
      <c r="D226" s="18">
        <v>0</v>
      </c>
      <c r="E226" s="18">
        <v>3000</v>
      </c>
      <c r="F226" s="18">
        <v>0</v>
      </c>
      <c r="G226" s="18">
        <v>0</v>
      </c>
      <c r="H226" s="18">
        <v>0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23">
        <v>0</v>
      </c>
      <c r="O226" s="13"/>
      <c r="P226" s="13"/>
    </row>
    <row r="227" spans="1:16" ht="12.75" customHeight="1" thickBot="1" x14ac:dyDescent="0.3">
      <c r="A227" s="6"/>
      <c r="B227" s="24" t="s">
        <v>40</v>
      </c>
      <c r="C227" s="25">
        <v>0</v>
      </c>
      <c r="D227" s="25">
        <v>0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6">
        <v>0</v>
      </c>
      <c r="O227" s="13"/>
      <c r="P227" s="13"/>
    </row>
    <row r="228" spans="1:16" ht="12.75" customHeight="1" x14ac:dyDescent="0.25">
      <c r="A228" s="6">
        <v>2280</v>
      </c>
      <c r="B228" s="2" t="s">
        <v>84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9">
        <f t="shared" si="29"/>
        <v>0</v>
      </c>
      <c r="P228" s="9"/>
    </row>
    <row r="229" spans="1:16" s="7" customFormat="1" ht="12.75" customHeight="1" x14ac:dyDescent="0.25">
      <c r="A229" s="10"/>
      <c r="B229" s="7" t="s">
        <v>85</v>
      </c>
      <c r="C229" s="11">
        <f>SUM(C198:C228)</f>
        <v>41000</v>
      </c>
      <c r="D229" s="11">
        <f t="shared" ref="D229:O229" si="32">SUM(D198:D228)</f>
        <v>2000</v>
      </c>
      <c r="E229" s="11">
        <f t="shared" si="32"/>
        <v>11600</v>
      </c>
      <c r="F229" s="11">
        <f t="shared" si="32"/>
        <v>0</v>
      </c>
      <c r="G229" s="11">
        <f t="shared" si="32"/>
        <v>0</v>
      </c>
      <c r="H229" s="11">
        <f t="shared" si="32"/>
        <v>0</v>
      </c>
      <c r="I229" s="11">
        <f t="shared" si="32"/>
        <v>0</v>
      </c>
      <c r="J229" s="11">
        <f t="shared" si="32"/>
        <v>1000</v>
      </c>
      <c r="K229" s="11">
        <f t="shared" si="32"/>
        <v>3000</v>
      </c>
      <c r="L229" s="11">
        <f t="shared" si="32"/>
        <v>0</v>
      </c>
      <c r="M229" s="11">
        <f t="shared" si="32"/>
        <v>1000</v>
      </c>
      <c r="N229" s="11">
        <f t="shared" si="32"/>
        <v>0</v>
      </c>
      <c r="O229" s="12">
        <f t="shared" si="32"/>
        <v>29800</v>
      </c>
      <c r="P229" s="12"/>
    </row>
    <row r="230" spans="1:16" ht="12.75" customHeight="1" x14ac:dyDescent="0.25">
      <c r="A230" s="6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9"/>
      <c r="P230" s="9"/>
    </row>
    <row r="231" spans="1:16" ht="12.75" customHeight="1" x14ac:dyDescent="0.25">
      <c r="A231" s="6"/>
      <c r="B231" s="7" t="s">
        <v>86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9"/>
      <c r="P231" s="9"/>
    </row>
    <row r="232" spans="1:16" ht="12.75" customHeight="1" x14ac:dyDescent="0.25">
      <c r="A232" s="6">
        <v>2310</v>
      </c>
      <c r="B232" s="2" t="s">
        <v>87</v>
      </c>
      <c r="C232" s="8">
        <v>0</v>
      </c>
      <c r="D232" s="8">
        <v>0</v>
      </c>
      <c r="E232" s="8">
        <v>0</v>
      </c>
      <c r="F232" s="8">
        <v>1600</v>
      </c>
      <c r="G232" s="8">
        <v>0</v>
      </c>
      <c r="H232" s="8">
        <v>0</v>
      </c>
      <c r="I232" s="8">
        <v>0</v>
      </c>
      <c r="J232" s="8">
        <v>0</v>
      </c>
      <c r="K232" s="8">
        <v>250</v>
      </c>
      <c r="L232" s="8">
        <v>0</v>
      </c>
      <c r="M232" s="8">
        <v>0</v>
      </c>
      <c r="N232" s="8">
        <v>0</v>
      </c>
      <c r="O232" s="9">
        <f t="shared" si="29"/>
        <v>1850</v>
      </c>
      <c r="P232" s="9"/>
    </row>
    <row r="233" spans="1:16" s="7" customFormat="1" ht="12.75" customHeight="1" x14ac:dyDescent="0.25">
      <c r="A233" s="10"/>
      <c r="B233" s="7" t="s">
        <v>88</v>
      </c>
      <c r="C233" s="11">
        <f>+C232</f>
        <v>0</v>
      </c>
      <c r="D233" s="11">
        <f t="shared" ref="D233:O233" si="33">+D232</f>
        <v>0</v>
      </c>
      <c r="E233" s="11">
        <f t="shared" si="33"/>
        <v>0</v>
      </c>
      <c r="F233" s="11">
        <f t="shared" si="33"/>
        <v>1600</v>
      </c>
      <c r="G233" s="11">
        <f t="shared" si="33"/>
        <v>0</v>
      </c>
      <c r="H233" s="11">
        <f t="shared" si="33"/>
        <v>0</v>
      </c>
      <c r="I233" s="11">
        <f t="shared" si="33"/>
        <v>0</v>
      </c>
      <c r="J233" s="11">
        <f t="shared" si="33"/>
        <v>0</v>
      </c>
      <c r="K233" s="11">
        <f t="shared" si="33"/>
        <v>250</v>
      </c>
      <c r="L233" s="11">
        <f t="shared" si="33"/>
        <v>0</v>
      </c>
      <c r="M233" s="11">
        <f t="shared" si="33"/>
        <v>0</v>
      </c>
      <c r="N233" s="11">
        <f t="shared" si="33"/>
        <v>0</v>
      </c>
      <c r="O233" s="12">
        <f t="shared" si="33"/>
        <v>1850</v>
      </c>
      <c r="P233" s="12"/>
    </row>
    <row r="234" spans="1:16" ht="12.75" customHeight="1" x14ac:dyDescent="0.25">
      <c r="A234" s="6"/>
      <c r="B234" s="7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9"/>
      <c r="P234" s="9"/>
    </row>
    <row r="235" spans="1:16" ht="12.75" customHeight="1" x14ac:dyDescent="0.25">
      <c r="A235" s="6"/>
      <c r="B235" s="7" t="s">
        <v>89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9"/>
      <c r="P235" s="9"/>
    </row>
    <row r="236" spans="1:16" ht="12.75" customHeight="1" x14ac:dyDescent="0.25">
      <c r="A236" s="6">
        <v>2410</v>
      </c>
      <c r="B236" s="2" t="s">
        <v>90</v>
      </c>
      <c r="C236" s="8">
        <v>0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9">
        <f t="shared" si="29"/>
        <v>0</v>
      </c>
      <c r="P236" s="9"/>
    </row>
    <row r="237" spans="1:16" ht="12.75" customHeight="1" x14ac:dyDescent="0.25">
      <c r="A237" s="6">
        <v>2450</v>
      </c>
      <c r="B237" s="2" t="s">
        <v>91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9">
        <f t="shared" si="29"/>
        <v>0</v>
      </c>
      <c r="P237" s="9"/>
    </row>
    <row r="238" spans="1:16" s="7" customFormat="1" ht="12.75" customHeight="1" x14ac:dyDescent="0.25">
      <c r="A238" s="10"/>
      <c r="B238" s="7" t="s">
        <v>92</v>
      </c>
      <c r="C238" s="11">
        <f>SUM(C236:C237)</f>
        <v>0</v>
      </c>
      <c r="D238" s="11">
        <f t="shared" ref="D238:O238" si="34">SUM(D236:D237)</f>
        <v>0</v>
      </c>
      <c r="E238" s="11">
        <f t="shared" si="34"/>
        <v>0</v>
      </c>
      <c r="F238" s="11">
        <f t="shared" si="34"/>
        <v>0</v>
      </c>
      <c r="G238" s="11">
        <f t="shared" si="34"/>
        <v>0</v>
      </c>
      <c r="H238" s="11">
        <f t="shared" si="34"/>
        <v>0</v>
      </c>
      <c r="I238" s="11">
        <f t="shared" si="34"/>
        <v>0</v>
      </c>
      <c r="J238" s="11">
        <f t="shared" si="34"/>
        <v>0</v>
      </c>
      <c r="K238" s="11">
        <f t="shared" si="34"/>
        <v>0</v>
      </c>
      <c r="L238" s="11">
        <f t="shared" si="34"/>
        <v>0</v>
      </c>
      <c r="M238" s="11">
        <f t="shared" si="34"/>
        <v>0</v>
      </c>
      <c r="N238" s="11">
        <f t="shared" si="34"/>
        <v>0</v>
      </c>
      <c r="O238" s="12">
        <f t="shared" si="34"/>
        <v>0</v>
      </c>
      <c r="P238" s="12"/>
    </row>
    <row r="239" spans="1:16" ht="12.75" customHeight="1" x14ac:dyDescent="0.25">
      <c r="A239" s="6"/>
      <c r="B239" s="7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9"/>
      <c r="P239" s="9"/>
    </row>
    <row r="240" spans="1:16" ht="12.75" customHeight="1" x14ac:dyDescent="0.25">
      <c r="A240" s="6"/>
      <c r="B240" s="7" t="s">
        <v>93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9"/>
      <c r="P240" s="9"/>
    </row>
    <row r="241" spans="1:16" ht="12.75" customHeight="1" x14ac:dyDescent="0.25">
      <c r="A241" s="6"/>
      <c r="B241" s="7" t="s">
        <v>94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9"/>
      <c r="P241" s="9"/>
    </row>
    <row r="242" spans="1:16" ht="12.75" customHeight="1" x14ac:dyDescent="0.25">
      <c r="A242" s="6">
        <v>2515</v>
      </c>
      <c r="B242" s="2" t="s">
        <v>95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9">
        <f t="shared" si="29"/>
        <v>0</v>
      </c>
      <c r="P242" s="9"/>
    </row>
    <row r="243" spans="1:16" ht="12.75" customHeight="1" x14ac:dyDescent="0.25">
      <c r="A243" s="6">
        <v>2520</v>
      </c>
      <c r="B243" s="2" t="s">
        <v>96</v>
      </c>
      <c r="C243" s="8">
        <v>0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9">
        <f t="shared" si="29"/>
        <v>0</v>
      </c>
      <c r="P243" s="9"/>
    </row>
    <row r="244" spans="1:16" ht="12.75" customHeight="1" x14ac:dyDescent="0.25">
      <c r="A244" s="6">
        <v>2525</v>
      </c>
      <c r="B244" s="2" t="s">
        <v>97</v>
      </c>
      <c r="C244" s="8">
        <v>0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9">
        <f t="shared" si="29"/>
        <v>0</v>
      </c>
      <c r="P244" s="9"/>
    </row>
    <row r="245" spans="1:16" ht="12.75" customHeight="1" x14ac:dyDescent="0.25">
      <c r="A245" s="6">
        <v>2530</v>
      </c>
      <c r="B245" s="2" t="s">
        <v>98</v>
      </c>
      <c r="C245" s="8">
        <v>0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9">
        <f t="shared" si="29"/>
        <v>0</v>
      </c>
      <c r="P245" s="9"/>
    </row>
    <row r="246" spans="1:16" ht="12.75" customHeight="1" x14ac:dyDescent="0.25">
      <c r="A246" s="6">
        <v>2535</v>
      </c>
      <c r="B246" s="2" t="s">
        <v>99</v>
      </c>
      <c r="C246" s="8">
        <v>0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9">
        <f t="shared" si="29"/>
        <v>0</v>
      </c>
      <c r="P246" s="9"/>
    </row>
    <row r="247" spans="1:16" ht="12.75" customHeight="1" x14ac:dyDescent="0.25">
      <c r="A247" s="6">
        <v>2540</v>
      </c>
      <c r="B247" s="2" t="s">
        <v>100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9">
        <f t="shared" si="29"/>
        <v>0</v>
      </c>
      <c r="P247" s="9"/>
    </row>
    <row r="248" spans="1:16" s="7" customFormat="1" ht="12.75" customHeight="1" x14ac:dyDescent="0.25">
      <c r="A248" s="10">
        <v>2545</v>
      </c>
      <c r="B248" s="7" t="s">
        <v>101</v>
      </c>
      <c r="C248" s="11">
        <f>SUM(C242:C247)</f>
        <v>0</v>
      </c>
      <c r="D248" s="11">
        <f t="shared" ref="D248:O248" si="35">SUM(D242:D247)</f>
        <v>0</v>
      </c>
      <c r="E248" s="11">
        <f t="shared" si="35"/>
        <v>0</v>
      </c>
      <c r="F248" s="11">
        <f t="shared" si="35"/>
        <v>0</v>
      </c>
      <c r="G248" s="11">
        <f t="shared" si="35"/>
        <v>0</v>
      </c>
      <c r="H248" s="11">
        <f t="shared" si="35"/>
        <v>0</v>
      </c>
      <c r="I248" s="11">
        <f t="shared" si="35"/>
        <v>0</v>
      </c>
      <c r="J248" s="11">
        <f t="shared" si="35"/>
        <v>0</v>
      </c>
      <c r="K248" s="11">
        <f t="shared" si="35"/>
        <v>0</v>
      </c>
      <c r="L248" s="11">
        <f t="shared" si="35"/>
        <v>0</v>
      </c>
      <c r="M248" s="11">
        <f t="shared" si="35"/>
        <v>0</v>
      </c>
      <c r="N248" s="11">
        <f t="shared" si="35"/>
        <v>0</v>
      </c>
      <c r="O248" s="12">
        <f t="shared" si="35"/>
        <v>0</v>
      </c>
      <c r="P248" s="12"/>
    </row>
    <row r="249" spans="1:16" s="7" customFormat="1" ht="12.75" customHeight="1" x14ac:dyDescent="0.25">
      <c r="A249" s="10"/>
      <c r="B249" s="7" t="s">
        <v>102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4"/>
      <c r="P249" s="14"/>
    </row>
    <row r="250" spans="1:16" ht="12.75" customHeight="1" x14ac:dyDescent="0.25">
      <c r="A250" s="6">
        <v>2555</v>
      </c>
      <c r="B250" s="2" t="s">
        <v>46</v>
      </c>
      <c r="C250" s="8">
        <v>0</v>
      </c>
      <c r="D250" s="8">
        <v>0</v>
      </c>
      <c r="E250" s="8">
        <v>0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9">
        <f t="shared" si="29"/>
        <v>0</v>
      </c>
      <c r="P250" s="9"/>
    </row>
    <row r="251" spans="1:16" ht="12.75" customHeight="1" x14ac:dyDescent="0.25">
      <c r="A251" s="6">
        <v>2560</v>
      </c>
      <c r="B251" s="2" t="s">
        <v>50</v>
      </c>
      <c r="C251" s="8">
        <v>0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9">
        <f t="shared" si="29"/>
        <v>0</v>
      </c>
      <c r="P251" s="9"/>
    </row>
    <row r="252" spans="1:16" ht="12.75" customHeight="1" x14ac:dyDescent="0.25">
      <c r="A252" s="6">
        <v>2565</v>
      </c>
      <c r="B252" s="2" t="s">
        <v>103</v>
      </c>
      <c r="C252" s="8">
        <v>0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9">
        <f t="shared" si="29"/>
        <v>0</v>
      </c>
      <c r="P252" s="9"/>
    </row>
    <row r="253" spans="1:16" ht="12.75" customHeight="1" x14ac:dyDescent="0.25">
      <c r="A253" s="6">
        <v>2570</v>
      </c>
      <c r="B253" s="2" t="s">
        <v>104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9">
        <f t="shared" si="29"/>
        <v>0</v>
      </c>
      <c r="P253" s="9"/>
    </row>
    <row r="254" spans="1:16" ht="12.75" customHeight="1" x14ac:dyDescent="0.25">
      <c r="A254" s="6">
        <v>2575</v>
      </c>
      <c r="B254" s="2" t="s">
        <v>105</v>
      </c>
      <c r="C254" s="8">
        <v>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9">
        <f t="shared" si="29"/>
        <v>0</v>
      </c>
      <c r="P254" s="9"/>
    </row>
    <row r="255" spans="1:16" ht="12.75" customHeight="1" x14ac:dyDescent="0.25">
      <c r="A255" s="6">
        <v>2580</v>
      </c>
      <c r="B255" s="2" t="s">
        <v>106</v>
      </c>
      <c r="C255" s="8">
        <v>0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9">
        <f t="shared" si="29"/>
        <v>0</v>
      </c>
      <c r="P255" s="9"/>
    </row>
    <row r="256" spans="1:16" ht="12.75" customHeight="1" x14ac:dyDescent="0.25">
      <c r="A256" s="6">
        <v>2585</v>
      </c>
      <c r="B256" s="2" t="s">
        <v>107</v>
      </c>
      <c r="C256" s="8">
        <v>0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9">
        <f t="shared" si="29"/>
        <v>0</v>
      </c>
      <c r="P256" s="9"/>
    </row>
    <row r="257" spans="1:16" ht="12.75" customHeight="1" x14ac:dyDescent="0.25">
      <c r="A257" s="6">
        <v>2590</v>
      </c>
      <c r="B257" s="2" t="s">
        <v>108</v>
      </c>
      <c r="C257" s="8">
        <v>0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9">
        <f t="shared" si="29"/>
        <v>0</v>
      </c>
      <c r="P257" s="9"/>
    </row>
    <row r="258" spans="1:16" ht="12.75" customHeight="1" x14ac:dyDescent="0.25">
      <c r="A258" s="6">
        <v>2595</v>
      </c>
      <c r="B258" s="2" t="s">
        <v>109</v>
      </c>
      <c r="C258" s="8">
        <v>0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9">
        <f t="shared" si="29"/>
        <v>0</v>
      </c>
      <c r="P258" s="9"/>
    </row>
    <row r="259" spans="1:16" ht="12.75" customHeight="1" x14ac:dyDescent="0.25">
      <c r="A259" s="6">
        <v>2600</v>
      </c>
      <c r="B259" s="2" t="s">
        <v>110</v>
      </c>
      <c r="C259" s="8">
        <v>0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9">
        <f t="shared" si="29"/>
        <v>0</v>
      </c>
      <c r="P259" s="9"/>
    </row>
    <row r="260" spans="1:16" s="7" customFormat="1" ht="12.75" customHeight="1" x14ac:dyDescent="0.25">
      <c r="A260" s="10"/>
      <c r="B260" s="7" t="s">
        <v>111</v>
      </c>
      <c r="C260" s="11">
        <f>SUM(C250:C259)</f>
        <v>0</v>
      </c>
      <c r="D260" s="11">
        <f t="shared" ref="D260:O260" si="36">SUM(D250:D259)</f>
        <v>0</v>
      </c>
      <c r="E260" s="11">
        <f t="shared" si="36"/>
        <v>0</v>
      </c>
      <c r="F260" s="11">
        <f t="shared" si="36"/>
        <v>0</v>
      </c>
      <c r="G260" s="11">
        <f t="shared" si="36"/>
        <v>0</v>
      </c>
      <c r="H260" s="11">
        <f t="shared" si="36"/>
        <v>0</v>
      </c>
      <c r="I260" s="11">
        <f t="shared" si="36"/>
        <v>0</v>
      </c>
      <c r="J260" s="11">
        <f t="shared" si="36"/>
        <v>0</v>
      </c>
      <c r="K260" s="11">
        <f t="shared" si="36"/>
        <v>0</v>
      </c>
      <c r="L260" s="11">
        <f t="shared" si="36"/>
        <v>0</v>
      </c>
      <c r="M260" s="11">
        <f t="shared" si="36"/>
        <v>0</v>
      </c>
      <c r="N260" s="11">
        <f t="shared" si="36"/>
        <v>0</v>
      </c>
      <c r="O260" s="12">
        <f t="shared" si="36"/>
        <v>0</v>
      </c>
      <c r="P260" s="12"/>
    </row>
    <row r="261" spans="1:16" s="7" customFormat="1" ht="12.75" customHeight="1" x14ac:dyDescent="0.25">
      <c r="A261" s="10"/>
      <c r="B261" s="7" t="s">
        <v>112</v>
      </c>
      <c r="C261" s="11">
        <f>+C248+C260</f>
        <v>0</v>
      </c>
      <c r="D261" s="11">
        <f t="shared" ref="D261:O261" si="37">+D248+D260</f>
        <v>0</v>
      </c>
      <c r="E261" s="11">
        <f t="shared" si="37"/>
        <v>0</v>
      </c>
      <c r="F261" s="11">
        <f t="shared" si="37"/>
        <v>0</v>
      </c>
      <c r="G261" s="11">
        <f t="shared" si="37"/>
        <v>0</v>
      </c>
      <c r="H261" s="11">
        <f t="shared" si="37"/>
        <v>0</v>
      </c>
      <c r="I261" s="11">
        <f t="shared" si="37"/>
        <v>0</v>
      </c>
      <c r="J261" s="11">
        <f t="shared" si="37"/>
        <v>0</v>
      </c>
      <c r="K261" s="11">
        <f t="shared" si="37"/>
        <v>0</v>
      </c>
      <c r="L261" s="11">
        <f t="shared" si="37"/>
        <v>0</v>
      </c>
      <c r="M261" s="11">
        <f t="shared" si="37"/>
        <v>0</v>
      </c>
      <c r="N261" s="11">
        <f t="shared" si="37"/>
        <v>0</v>
      </c>
      <c r="O261" s="12">
        <f t="shared" si="37"/>
        <v>0</v>
      </c>
      <c r="P261" s="12"/>
    </row>
    <row r="262" spans="1:16" ht="12.75" customHeight="1" x14ac:dyDescent="0.25">
      <c r="A262" s="6"/>
      <c r="B262" s="7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9"/>
      <c r="P262" s="9"/>
    </row>
    <row r="263" spans="1:16" ht="12.75" customHeight="1" x14ac:dyDescent="0.25">
      <c r="A263" s="6"/>
      <c r="B263" s="7" t="s">
        <v>113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9"/>
      <c r="P263" s="9"/>
    </row>
    <row r="264" spans="1:16" ht="12.75" customHeight="1" x14ac:dyDescent="0.25">
      <c r="A264" s="6">
        <v>2710</v>
      </c>
      <c r="B264" s="2" t="s">
        <v>114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1000</v>
      </c>
      <c r="O264" s="9">
        <f t="shared" si="29"/>
        <v>1000</v>
      </c>
      <c r="P264" s="9"/>
    </row>
    <row r="265" spans="1:16" s="7" customFormat="1" ht="12.75" customHeight="1" x14ac:dyDescent="0.25">
      <c r="A265" s="10"/>
      <c r="B265" s="7" t="s">
        <v>113</v>
      </c>
      <c r="C265" s="11">
        <f>+C264</f>
        <v>0</v>
      </c>
      <c r="D265" s="11">
        <f t="shared" ref="D265:O265" si="38">+D264</f>
        <v>0</v>
      </c>
      <c r="E265" s="11">
        <f t="shared" si="38"/>
        <v>0</v>
      </c>
      <c r="F265" s="11">
        <f t="shared" si="38"/>
        <v>0</v>
      </c>
      <c r="G265" s="11">
        <f t="shared" si="38"/>
        <v>0</v>
      </c>
      <c r="H265" s="11">
        <f t="shared" si="38"/>
        <v>0</v>
      </c>
      <c r="I265" s="11">
        <f t="shared" si="38"/>
        <v>0</v>
      </c>
      <c r="J265" s="11">
        <f t="shared" si="38"/>
        <v>0</v>
      </c>
      <c r="K265" s="11">
        <f t="shared" si="38"/>
        <v>0</v>
      </c>
      <c r="L265" s="11">
        <f t="shared" si="38"/>
        <v>0</v>
      </c>
      <c r="M265" s="11">
        <f t="shared" si="38"/>
        <v>0</v>
      </c>
      <c r="N265" s="11">
        <f t="shared" si="38"/>
        <v>1000</v>
      </c>
      <c r="O265" s="12">
        <f t="shared" si="38"/>
        <v>1000</v>
      </c>
      <c r="P265" s="12"/>
    </row>
    <row r="266" spans="1:16" s="7" customFormat="1" ht="12.75" customHeight="1" x14ac:dyDescent="0.25">
      <c r="A266" s="10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2"/>
      <c r="P266" s="12"/>
    </row>
    <row r="267" spans="1:16" s="7" customFormat="1" ht="12.75" customHeight="1" x14ac:dyDescent="0.25">
      <c r="A267" s="10"/>
      <c r="B267" s="7" t="s">
        <v>115</v>
      </c>
      <c r="C267" s="15">
        <f t="shared" ref="C267:O267" si="39">C7+C11+C15+C19+C55+C59+C63+C84+C141+C176+C195+C229+C233+C265+C261+C238</f>
        <v>-45656</v>
      </c>
      <c r="D267" s="15">
        <f t="shared" si="39"/>
        <v>9682</v>
      </c>
      <c r="E267" s="15">
        <f t="shared" si="39"/>
        <v>19884</v>
      </c>
      <c r="F267" s="15">
        <f t="shared" si="39"/>
        <v>12126</v>
      </c>
      <c r="G267" s="15">
        <f t="shared" si="39"/>
        <v>39360</v>
      </c>
      <c r="H267" s="15">
        <f t="shared" si="39"/>
        <v>-7100</v>
      </c>
      <c r="I267" s="15">
        <f t="shared" si="39"/>
        <v>-78280</v>
      </c>
      <c r="J267" s="15">
        <f t="shared" si="39"/>
        <v>5230</v>
      </c>
      <c r="K267" s="15">
        <f t="shared" si="39"/>
        <v>20819</v>
      </c>
      <c r="L267" s="15">
        <f t="shared" si="39"/>
        <v>21209</v>
      </c>
      <c r="M267" s="15">
        <f t="shared" si="39"/>
        <v>4624</v>
      </c>
      <c r="N267" s="15">
        <f t="shared" si="39"/>
        <v>46840</v>
      </c>
      <c r="O267" s="16">
        <f t="shared" si="39"/>
        <v>-7521</v>
      </c>
      <c r="P267" s="16"/>
    </row>
  </sheetData>
  <mergeCells count="2">
    <mergeCell ref="A1:O1"/>
    <mergeCell ref="Q209:Q211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2020 Noter &amp; afdelinger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Søren Sørensen</cp:lastModifiedBy>
  <cp:lastPrinted>2023-01-17T12:53:31Z</cp:lastPrinted>
  <dcterms:created xsi:type="dcterms:W3CDTF">2020-01-20T16:42:17Z</dcterms:created>
  <dcterms:modified xsi:type="dcterms:W3CDTF">2023-01-27T19:55:01Z</dcterms:modified>
</cp:coreProperties>
</file>