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_LAVIA KØBENHAVN\Lavia\Skemaer til hjemmesiden\"/>
    </mc:Choice>
  </mc:AlternateContent>
  <xr:revisionPtr revIDLastSave="0" documentId="8_{1FB74E67-A756-4C81-A2EB-F68CDE4EC10C}" xr6:coauthVersionLast="47" xr6:coauthVersionMax="47" xr10:uidLastSave="{00000000-0000-0000-0000-000000000000}"/>
  <workbookProtection workbookAlgorithmName="SHA-512" workbookHashValue="rGkPuVz6bqUq4lD/DvE802tsVv5pMTIo6YL3y8IUPFxKOqe9wSqzKwXk2uA0Y9Fq5oV4fd3+Vjl2wL0KDbE0dA==" workbookSaltValue="8azimGbdW49XUshdhV/XnA==" workbookSpinCount="100000" lockStructure="1"/>
  <bookViews>
    <workbookView xWindow="-120" yWindow="-120" windowWidth="29040" windowHeight="15720" xr2:uid="{8442632D-EAD7-44EF-9192-EA86C782CC4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1" l="1"/>
  <c r="S24" i="1"/>
  <c r="S25" i="1"/>
  <c r="S26" i="1"/>
  <c r="S27" i="1"/>
  <c r="S28" i="1"/>
  <c r="S22" i="1"/>
  <c r="AH23" i="1" l="1"/>
  <c r="AH24" i="1"/>
  <c r="AH25" i="1"/>
  <c r="AH26" i="1"/>
  <c r="AH27" i="1"/>
  <c r="AH28" i="1"/>
  <c r="AF23" i="1"/>
  <c r="AF24" i="1"/>
  <c r="AF25" i="1"/>
  <c r="AF26" i="1"/>
  <c r="AF27" i="1"/>
  <c r="AF28" i="1"/>
  <c r="AH22" i="1"/>
  <c r="AF22" i="1"/>
  <c r="AF33" i="1"/>
  <c r="AC33" i="1" l="1"/>
  <c r="AC31" i="1"/>
  <c r="AC15" i="1"/>
  <c r="AC14" i="1"/>
  <c r="S30" i="1" l="1"/>
  <c r="AF30" i="1" l="1"/>
  <c r="AF32" i="1" s="1"/>
  <c r="AF34" i="1" s="1"/>
  <c r="S31" i="1" s="1"/>
  <c r="S32" i="1" s="1"/>
  <c r="V37" i="1" s="1"/>
</calcChain>
</file>

<file path=xl/sharedStrings.xml><?xml version="1.0" encoding="utf-8"?>
<sst xmlns="http://schemas.openxmlformats.org/spreadsheetml/2006/main" count="34" uniqueCount="33">
  <si>
    <t>Beregningskolonne</t>
  </si>
  <si>
    <t>Dato:</t>
  </si>
  <si>
    <t>Modtager</t>
  </si>
  <si>
    <t>Navn:</t>
  </si>
  <si>
    <t>Adresse:</t>
  </si>
  <si>
    <t>Postnr./by</t>
  </si>
  <si>
    <t>Til dækning af:</t>
  </si>
  <si>
    <t>Beløb som indsættes på :</t>
  </si>
  <si>
    <t>Dato/Underskrift</t>
  </si>
  <si>
    <t>Beløbsmodtager</t>
  </si>
  <si>
    <t>Udgifter til telefon, internet m.m ydes nedenstående halvårligt i henhold til "Retningslinier</t>
  </si>
  <si>
    <r>
      <t xml:space="preserve">for skattefri omkostningsgodtgørelser i </t>
    </r>
    <r>
      <rPr>
        <b/>
        <i/>
        <sz val="12"/>
        <color theme="4" tint="-0.249977111117893"/>
        <rFont val="Calibri"/>
        <family val="2"/>
        <scheme val="minor"/>
      </rPr>
      <t>IF Lavia København</t>
    </r>
    <r>
      <rPr>
        <i/>
        <sz val="12"/>
        <color theme="1"/>
        <rFont val="Calibri"/>
        <family val="2"/>
        <scheme val="minor"/>
      </rPr>
      <t>", som er vedtageti bestyrelsen</t>
    </r>
  </si>
  <si>
    <t>Funktion</t>
  </si>
  <si>
    <t>"x"</t>
  </si>
  <si>
    <t>Gældende takst</t>
  </si>
  <si>
    <t>Dit beløb</t>
  </si>
  <si>
    <t>Formand</t>
  </si>
  <si>
    <t>Næstformand</t>
  </si>
  <si>
    <t>Kassserer</t>
  </si>
  <si>
    <t>Alm. Bestyrelsesmedlem</t>
  </si>
  <si>
    <t>Redaktør LaviaNyt</t>
  </si>
  <si>
    <t>Medarbejder LaviaNyt</t>
  </si>
  <si>
    <t>Web-master Laviakbh.dk</t>
  </si>
  <si>
    <t>Der kan højst udbetales</t>
  </si>
  <si>
    <t>Kr. årligt iht Skats takster</t>
  </si>
  <si>
    <t>Skats max-grænse giver følgende nedjustering</t>
  </si>
  <si>
    <t>Beløb til udbetaling</t>
  </si>
  <si>
    <t>Formand/næstformand</t>
  </si>
  <si>
    <r>
      <t xml:space="preserve">Skattefrie godtgørelser som </t>
    </r>
    <r>
      <rPr>
        <b/>
        <u/>
        <sz val="12"/>
        <color theme="1"/>
        <rFont val="Calibri"/>
        <family val="2"/>
        <scheme val="minor"/>
      </rPr>
      <t>kan</t>
    </r>
    <r>
      <rPr>
        <b/>
        <sz val="12"/>
        <color theme="1"/>
        <rFont val="Calibri"/>
        <family val="2"/>
        <scheme val="minor"/>
      </rPr>
      <t xml:space="preserve"> udbetales til bestyrelsesmedlemmer m.f.</t>
    </r>
  </si>
  <si>
    <t>Sæt "x" ved den funktion afregningen skal dække !</t>
  </si>
  <si>
    <t>Summmen udgør …...........................................</t>
  </si>
  <si>
    <t>Tidligere modtaget skattefrie beløb indeværende år</t>
  </si>
  <si>
    <r>
      <rPr>
        <b/>
        <u/>
        <sz val="16"/>
        <color rgb="FFFF0000"/>
        <rFont val="Calibri"/>
        <family val="2"/>
        <scheme val="minor"/>
      </rPr>
      <t>Årsafregning</t>
    </r>
    <r>
      <rPr>
        <b/>
        <sz val="16"/>
        <color rgb="FFFF0000"/>
        <rFont val="Calibri"/>
        <family val="2"/>
        <scheme val="minor"/>
      </rPr>
      <t xml:space="preserve"> indeværende år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</si>
</sst>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4" fillId="0" borderId="0" xfId="0" applyFont="1"/>
    <xf numFmtId="0" fontId="21" fillId="0" borderId="0" xfId="0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12" fillId="0" borderId="0" xfId="0" applyFont="1"/>
    <xf numFmtId="0" fontId="9" fillId="0" borderId="0" xfId="0" applyFont="1"/>
    <xf numFmtId="164" fontId="6" fillId="0" borderId="0" xfId="1" applyFont="1" applyFill="1" applyAlignment="1" applyProtection="1">
      <alignment horizontal="right"/>
    </xf>
    <xf numFmtId="0" fontId="13" fillId="0" borderId="0" xfId="0" applyFont="1"/>
    <xf numFmtId="0" fontId="14" fillId="0" borderId="0" xfId="0" applyFont="1"/>
    <xf numFmtId="4" fontId="14" fillId="0" borderId="0" xfId="0" applyNumberFormat="1" applyFont="1"/>
    <xf numFmtId="0" fontId="2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5" fillId="0" borderId="0" xfId="0" applyFont="1"/>
    <xf numFmtId="0" fontId="25" fillId="0" borderId="0" xfId="0" applyFont="1"/>
    <xf numFmtId="2" fontId="10" fillId="0" borderId="0" xfId="0" applyNumberFormat="1" applyFont="1" applyAlignment="1">
      <alignment horizontal="left"/>
    </xf>
    <xf numFmtId="164" fontId="11" fillId="0" borderId="0" xfId="1" applyFont="1" applyBorder="1" applyAlignment="1" applyProtection="1"/>
    <xf numFmtId="0" fontId="20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4" fontId="11" fillId="0" borderId="0" xfId="1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164" fontId="10" fillId="0" borderId="0" xfId="1" applyFont="1" applyBorder="1" applyAlignment="1" applyProtection="1">
      <alignment horizontal="center"/>
    </xf>
    <xf numFmtId="0" fontId="16" fillId="0" borderId="0" xfId="0" applyFont="1"/>
    <xf numFmtId="4" fontId="18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64" fontId="16" fillId="0" borderId="0" xfId="1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4" fontId="19" fillId="0" borderId="0" xfId="0" applyNumberFormat="1" applyFont="1"/>
    <xf numFmtId="0" fontId="0" fillId="0" borderId="0" xfId="0" applyAlignment="1">
      <alignment horizontal="right"/>
    </xf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9" fillId="0" borderId="0" xfId="0" applyFont="1"/>
    <xf numFmtId="0" fontId="20" fillId="0" borderId="0" xfId="0" applyFont="1" applyAlignment="1">
      <alignment horizontal="right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4" fontId="23" fillId="0" borderId="0" xfId="0" applyNumberFormat="1" applyFont="1" applyAlignment="1">
      <alignment horizontal="center"/>
    </xf>
    <xf numFmtId="0" fontId="22" fillId="0" borderId="5" xfId="0" applyFont="1" applyBorder="1" applyAlignment="1" applyProtection="1">
      <alignment horizontal="center"/>
      <protection locked="0"/>
    </xf>
    <xf numFmtId="0" fontId="26" fillId="0" borderId="5" xfId="0" applyFont="1" applyBorder="1" applyAlignment="1">
      <alignment horizontal="center"/>
    </xf>
    <xf numFmtId="0" fontId="27" fillId="0" borderId="0" xfId="0" applyFont="1" applyAlignment="1" applyProtection="1">
      <alignment horizontal="right"/>
      <protection locked="0"/>
    </xf>
    <xf numFmtId="0" fontId="25" fillId="0" borderId="6" xfId="0" applyFont="1" applyBorder="1" applyAlignment="1">
      <alignment horizontal="right"/>
    </xf>
    <xf numFmtId="0" fontId="20" fillId="0" borderId="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49" fontId="21" fillId="0" borderId="2" xfId="0" applyNumberFormat="1" applyFont="1" applyBorder="1" applyAlignment="1" applyProtection="1">
      <alignment horizontal="center"/>
      <protection locked="0"/>
    </xf>
    <xf numFmtId="49" fontId="21" fillId="0" borderId="3" xfId="0" applyNumberFormat="1" applyFont="1" applyBorder="1" applyAlignment="1" applyProtection="1">
      <alignment horizontal="center"/>
      <protection locked="0"/>
    </xf>
    <xf numFmtId="49" fontId="21" fillId="0" borderId="4" xfId="0" applyNumberFormat="1" applyFont="1" applyBorder="1" applyAlignment="1" applyProtection="1">
      <alignment horizontal="center"/>
      <protection locked="0"/>
    </xf>
    <xf numFmtId="164" fontId="5" fillId="0" borderId="7" xfId="1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28" fillId="0" borderId="2" xfId="0" applyNumberFormat="1" applyFont="1" applyBorder="1" applyAlignment="1" applyProtection="1">
      <alignment horizontal="center"/>
      <protection locked="0"/>
    </xf>
    <xf numFmtId="49" fontId="28" fillId="0" borderId="3" xfId="0" applyNumberFormat="1" applyFont="1" applyBorder="1" applyAlignment="1" applyProtection="1">
      <alignment horizontal="center"/>
      <protection locked="0"/>
    </xf>
    <xf numFmtId="49" fontId="28" fillId="0" borderId="4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4</xdr:row>
      <xdr:rowOff>7861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5AF009EE-B743-4020-B20D-1DAC477A5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66775" cy="884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FC74-6542-4B22-A6AD-4FCE86ECC00D}">
  <dimension ref="A1:AH44"/>
  <sheetViews>
    <sheetView showGridLines="0" tabSelected="1" workbookViewId="0">
      <selection activeCell="J37" sqref="J37:T37"/>
    </sheetView>
  </sheetViews>
  <sheetFormatPr defaultColWidth="9.140625" defaultRowHeight="15" x14ac:dyDescent="0.25"/>
  <cols>
    <col min="1" max="1" width="1.7109375" customWidth="1"/>
    <col min="2" max="17" width="3.28515625" customWidth="1"/>
    <col min="18" max="18" width="4.7109375" customWidth="1"/>
    <col min="19" max="27" width="3.28515625" customWidth="1"/>
    <col min="28" max="28" width="9.140625" hidden="1" customWidth="1"/>
    <col min="29" max="29" width="18.42578125" style="3" hidden="1" customWidth="1"/>
    <col min="30" max="30" width="9.140625" hidden="1" customWidth="1"/>
    <col min="31" max="31" width="0" hidden="1" customWidth="1"/>
    <col min="32" max="32" width="9.42578125" hidden="1" customWidth="1"/>
    <col min="33" max="34" width="9.140625" hidden="1" customWidth="1"/>
    <col min="35" max="35" width="0" hidden="1" customWidth="1"/>
  </cols>
  <sheetData>
    <row r="1" spans="1:29" ht="15" customHeight="1" x14ac:dyDescent="0.25">
      <c r="G1" s="1"/>
      <c r="H1" s="2"/>
      <c r="I1" s="2"/>
      <c r="J1" s="2"/>
      <c r="K1" s="1"/>
    </row>
    <row r="2" spans="1:29" ht="15.75" x14ac:dyDescent="0.25">
      <c r="B2" s="4"/>
      <c r="C2" s="4"/>
      <c r="D2" s="4"/>
      <c r="E2" s="4"/>
      <c r="F2" s="5" t="s">
        <v>28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C2" s="6" t="s">
        <v>0</v>
      </c>
    </row>
    <row r="3" spans="1:29" ht="23.25" x14ac:dyDescent="0.35">
      <c r="F3" s="47" t="s">
        <v>32</v>
      </c>
      <c r="R3" s="74" t="s">
        <v>1</v>
      </c>
      <c r="S3" s="75"/>
      <c r="T3" s="76"/>
      <c r="U3" s="77"/>
      <c r="V3" s="77"/>
      <c r="W3" s="77"/>
      <c r="X3" s="77"/>
      <c r="Y3" s="77"/>
      <c r="Z3" s="77"/>
      <c r="AA3" s="78"/>
    </row>
    <row r="4" spans="1:29" x14ac:dyDescent="0.25">
      <c r="I4" s="7"/>
      <c r="J4" s="7"/>
    </row>
    <row r="5" spans="1:29" ht="21" x14ac:dyDescent="0.35">
      <c r="A5" s="8" t="s">
        <v>2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9" ht="9.9499999999999993" customHeight="1" x14ac:dyDescent="0.35">
      <c r="B6" s="10"/>
      <c r="C6" s="10"/>
      <c r="D6" s="10"/>
      <c r="E6" s="10"/>
      <c r="F6" s="10"/>
      <c r="G6" s="10"/>
      <c r="H6" s="10"/>
      <c r="I6" s="10"/>
    </row>
    <row r="7" spans="1:29" x14ac:dyDescent="0.25">
      <c r="B7" s="11" t="s">
        <v>3</v>
      </c>
      <c r="C7" s="11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1:29" x14ac:dyDescent="0.25">
      <c r="B8" s="11" t="s">
        <v>4</v>
      </c>
      <c r="C8" s="11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29" x14ac:dyDescent="0.25">
      <c r="B9" s="11" t="s">
        <v>5</v>
      </c>
      <c r="C9" s="11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29" x14ac:dyDescent="0.25">
      <c r="B10" s="11"/>
      <c r="C10" s="1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29" ht="9.9499999999999993" customHeight="1" x14ac:dyDescent="0.25">
      <c r="B11" s="11"/>
      <c r="C11" s="11"/>
    </row>
    <row r="12" spans="1:29" ht="3.75" customHeight="1" x14ac:dyDescent="0.3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13"/>
      <c r="R12" s="13"/>
      <c r="S12" s="13"/>
      <c r="T12" s="15"/>
      <c r="U12" s="13"/>
      <c r="V12" s="16"/>
      <c r="W12" s="16"/>
      <c r="X12" s="16"/>
      <c r="Y12" s="16"/>
      <c r="Z12" s="16"/>
      <c r="AA12" s="13"/>
    </row>
    <row r="13" spans="1:29" s="18" customFormat="1" ht="20.25" customHeight="1" x14ac:dyDescent="0.35">
      <c r="A13" s="17"/>
      <c r="B13" s="13" t="s">
        <v>6</v>
      </c>
      <c r="C13" s="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C13" s="19"/>
    </row>
    <row r="14" spans="1:29" ht="17.25" customHeight="1" x14ac:dyDescent="0.25">
      <c r="B14" s="69" t="s">
        <v>10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C14" s="3" t="str">
        <f>+IF(M14="X",#REF!/2,"")</f>
        <v/>
      </c>
    </row>
    <row r="15" spans="1:29" ht="15.75" x14ac:dyDescent="0.25">
      <c r="B15" s="69" t="s">
        <v>11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C15" s="3" t="str">
        <f>+IF(M15="X",Q15/2,"")</f>
        <v/>
      </c>
    </row>
    <row r="16" spans="1:29" ht="15.75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34" ht="15.75" x14ac:dyDescent="0.25">
      <c r="B17" s="20"/>
      <c r="C17" s="20"/>
      <c r="D17" s="20" t="s">
        <v>23</v>
      </c>
      <c r="E17" s="20"/>
      <c r="F17" s="20"/>
      <c r="G17" s="20"/>
      <c r="H17" s="20"/>
      <c r="I17" s="20"/>
      <c r="J17" s="20"/>
      <c r="K17" s="52">
        <v>6000</v>
      </c>
      <c r="L17" s="52"/>
      <c r="M17" s="52"/>
      <c r="N17" s="20" t="s">
        <v>24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34" ht="15.75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34" ht="15.75" x14ac:dyDescent="0.25">
      <c r="B19" s="20"/>
      <c r="C19" s="20"/>
      <c r="D19" s="73" t="s">
        <v>29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20"/>
      <c r="Y19" s="20"/>
      <c r="Z19" s="20"/>
      <c r="AA19" s="20"/>
    </row>
    <row r="20" spans="2:34" ht="15.75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34" ht="15.75" x14ac:dyDescent="0.25">
      <c r="B21" s="20"/>
      <c r="C21" s="20"/>
      <c r="D21" s="57" t="s">
        <v>12</v>
      </c>
      <c r="E21" s="57"/>
      <c r="F21" s="57"/>
      <c r="G21" s="57"/>
      <c r="H21" s="57"/>
      <c r="I21" s="57"/>
      <c r="J21" s="57"/>
      <c r="K21" s="57"/>
      <c r="L21" s="70" t="s">
        <v>13</v>
      </c>
      <c r="M21" s="71"/>
      <c r="N21" s="70" t="s">
        <v>14</v>
      </c>
      <c r="O21" s="72"/>
      <c r="P21" s="72"/>
      <c r="Q21" s="72"/>
      <c r="R21" s="72"/>
      <c r="S21" s="70" t="s">
        <v>15</v>
      </c>
      <c r="T21" s="72"/>
      <c r="U21" s="72"/>
      <c r="V21" s="72"/>
      <c r="W21" s="71"/>
      <c r="X21" s="20"/>
      <c r="Y21" s="20"/>
      <c r="Z21" s="20"/>
      <c r="AA21" s="20"/>
    </row>
    <row r="22" spans="2:34" ht="15.75" x14ac:dyDescent="0.25">
      <c r="B22" s="20"/>
      <c r="C22" s="20"/>
      <c r="D22" s="58" t="s">
        <v>16</v>
      </c>
      <c r="E22" s="58"/>
      <c r="F22" s="58"/>
      <c r="G22" s="58"/>
      <c r="H22" s="58"/>
      <c r="I22" s="58"/>
      <c r="J22" s="58"/>
      <c r="K22" s="58"/>
      <c r="L22" s="53"/>
      <c r="M22" s="53"/>
      <c r="N22" s="49">
        <v>2000</v>
      </c>
      <c r="O22" s="50"/>
      <c r="P22" s="50"/>
      <c r="Q22" s="50"/>
      <c r="R22" s="51"/>
      <c r="S22" s="54" t="str">
        <f>IF(L22="","",N22)</f>
        <v/>
      </c>
      <c r="T22" s="54"/>
      <c r="U22" s="54"/>
      <c r="V22" s="54"/>
      <c r="W22" s="54"/>
      <c r="X22" s="20"/>
      <c r="Y22" s="20"/>
      <c r="Z22" s="20"/>
      <c r="AA22" s="20"/>
      <c r="AF22">
        <f>+IF($S$19=1,N22/2,0)</f>
        <v>0</v>
      </c>
      <c r="AH22">
        <f>+IF($S$19=2,N22,0)</f>
        <v>0</v>
      </c>
    </row>
    <row r="23" spans="2:34" ht="15.75" x14ac:dyDescent="0.25">
      <c r="B23" s="20"/>
      <c r="C23" s="20"/>
      <c r="D23" s="59" t="s">
        <v>17</v>
      </c>
      <c r="E23" s="60"/>
      <c r="F23" s="60"/>
      <c r="G23" s="60"/>
      <c r="H23" s="60"/>
      <c r="I23" s="60"/>
      <c r="J23" s="60"/>
      <c r="K23" s="61"/>
      <c r="L23" s="53"/>
      <c r="M23" s="53"/>
      <c r="N23" s="49">
        <v>2000</v>
      </c>
      <c r="O23" s="50"/>
      <c r="P23" s="50"/>
      <c r="Q23" s="50"/>
      <c r="R23" s="51"/>
      <c r="S23" s="54" t="str">
        <f t="shared" ref="S23:S28" si="0">IF(L23="","",N23)</f>
        <v/>
      </c>
      <c r="T23" s="54"/>
      <c r="U23" s="54"/>
      <c r="V23" s="54"/>
      <c r="W23" s="54"/>
      <c r="X23" s="20"/>
      <c r="Y23" s="20"/>
      <c r="Z23" s="20"/>
      <c r="AA23" s="20"/>
      <c r="AF23">
        <f t="shared" ref="AF23:AF28" si="1">+IF($S$19=1,N23/2,0)</f>
        <v>0</v>
      </c>
      <c r="AH23">
        <f t="shared" ref="AH23:AH28" si="2">+IF($S$19=2,N23,0)</f>
        <v>0</v>
      </c>
    </row>
    <row r="24" spans="2:34" ht="15.75" x14ac:dyDescent="0.25">
      <c r="B24" s="20"/>
      <c r="C24" s="20"/>
      <c r="D24" s="58" t="s">
        <v>18</v>
      </c>
      <c r="E24" s="58"/>
      <c r="F24" s="58"/>
      <c r="G24" s="58"/>
      <c r="H24" s="58"/>
      <c r="I24" s="58"/>
      <c r="J24" s="58"/>
      <c r="K24" s="58"/>
      <c r="L24" s="53"/>
      <c r="M24" s="53"/>
      <c r="N24" s="49"/>
      <c r="O24" s="50"/>
      <c r="P24" s="50"/>
      <c r="Q24" s="50"/>
      <c r="R24" s="51"/>
      <c r="S24" s="54" t="str">
        <f t="shared" si="0"/>
        <v/>
      </c>
      <c r="T24" s="54"/>
      <c r="U24" s="54"/>
      <c r="V24" s="54"/>
      <c r="W24" s="54"/>
      <c r="X24" s="20"/>
      <c r="Y24" s="20"/>
      <c r="Z24" s="20"/>
      <c r="AA24" s="20"/>
      <c r="AF24">
        <f t="shared" si="1"/>
        <v>0</v>
      </c>
      <c r="AH24">
        <f t="shared" si="2"/>
        <v>0</v>
      </c>
    </row>
    <row r="25" spans="2:34" ht="15.75" x14ac:dyDescent="0.25">
      <c r="B25" s="20"/>
      <c r="C25" s="20"/>
      <c r="D25" s="58" t="s">
        <v>19</v>
      </c>
      <c r="E25" s="58"/>
      <c r="F25" s="58"/>
      <c r="G25" s="58"/>
      <c r="H25" s="58"/>
      <c r="I25" s="58"/>
      <c r="J25" s="58"/>
      <c r="K25" s="58"/>
      <c r="L25" s="53"/>
      <c r="M25" s="53"/>
      <c r="N25" s="49">
        <v>1000</v>
      </c>
      <c r="O25" s="50"/>
      <c r="P25" s="50"/>
      <c r="Q25" s="50"/>
      <c r="R25" s="51"/>
      <c r="S25" s="54" t="str">
        <f t="shared" si="0"/>
        <v/>
      </c>
      <c r="T25" s="54"/>
      <c r="U25" s="54"/>
      <c r="V25" s="54"/>
      <c r="W25" s="54"/>
      <c r="X25" s="20"/>
      <c r="Y25" s="20"/>
      <c r="Z25" s="20"/>
      <c r="AA25" s="20"/>
      <c r="AF25">
        <f t="shared" si="1"/>
        <v>0</v>
      </c>
      <c r="AH25">
        <f t="shared" si="2"/>
        <v>0</v>
      </c>
    </row>
    <row r="26" spans="2:34" ht="15.75" x14ac:dyDescent="0.25">
      <c r="B26" s="20"/>
      <c r="C26" s="20"/>
      <c r="D26" s="58" t="s">
        <v>20</v>
      </c>
      <c r="E26" s="58"/>
      <c r="F26" s="58"/>
      <c r="G26" s="58"/>
      <c r="H26" s="58"/>
      <c r="I26" s="58"/>
      <c r="J26" s="58"/>
      <c r="K26" s="58"/>
      <c r="L26" s="53"/>
      <c r="M26" s="53"/>
      <c r="N26" s="49">
        <v>2000</v>
      </c>
      <c r="O26" s="50"/>
      <c r="P26" s="50"/>
      <c r="Q26" s="50"/>
      <c r="R26" s="51"/>
      <c r="S26" s="54" t="str">
        <f t="shared" si="0"/>
        <v/>
      </c>
      <c r="T26" s="54"/>
      <c r="U26" s="54"/>
      <c r="V26" s="54"/>
      <c r="W26" s="54"/>
      <c r="X26" s="20"/>
      <c r="Y26" s="20"/>
      <c r="Z26" s="20"/>
      <c r="AA26" s="20"/>
      <c r="AF26">
        <f t="shared" si="1"/>
        <v>0</v>
      </c>
      <c r="AH26">
        <f t="shared" si="2"/>
        <v>0</v>
      </c>
    </row>
    <row r="27" spans="2:34" ht="15.75" x14ac:dyDescent="0.25">
      <c r="B27" s="20"/>
      <c r="C27" s="20"/>
      <c r="D27" s="58" t="s">
        <v>21</v>
      </c>
      <c r="E27" s="58"/>
      <c r="F27" s="58"/>
      <c r="G27" s="58"/>
      <c r="H27" s="58"/>
      <c r="I27" s="58"/>
      <c r="J27" s="58"/>
      <c r="K27" s="58"/>
      <c r="L27" s="53"/>
      <c r="M27" s="53"/>
      <c r="N27" s="49">
        <v>1000</v>
      </c>
      <c r="O27" s="50"/>
      <c r="P27" s="50"/>
      <c r="Q27" s="50"/>
      <c r="R27" s="51"/>
      <c r="S27" s="54" t="str">
        <f t="shared" si="0"/>
        <v/>
      </c>
      <c r="T27" s="54"/>
      <c r="U27" s="54"/>
      <c r="V27" s="54"/>
      <c r="W27" s="54"/>
      <c r="X27" s="20"/>
      <c r="Y27" s="20"/>
      <c r="Z27" s="20"/>
      <c r="AA27" s="20"/>
      <c r="AF27">
        <f t="shared" si="1"/>
        <v>0</v>
      </c>
      <c r="AH27">
        <f t="shared" si="2"/>
        <v>0</v>
      </c>
    </row>
    <row r="28" spans="2:34" ht="15.75" x14ac:dyDescent="0.25">
      <c r="B28" s="20"/>
      <c r="C28" s="20"/>
      <c r="D28" s="58" t="s">
        <v>22</v>
      </c>
      <c r="E28" s="58"/>
      <c r="F28" s="58"/>
      <c r="G28" s="58"/>
      <c r="H28" s="58"/>
      <c r="I28" s="58"/>
      <c r="J28" s="58"/>
      <c r="K28" s="58"/>
      <c r="L28" s="53"/>
      <c r="M28" s="53"/>
      <c r="N28" s="49">
        <v>2000</v>
      </c>
      <c r="O28" s="50"/>
      <c r="P28" s="50"/>
      <c r="Q28" s="50"/>
      <c r="R28" s="51"/>
      <c r="S28" s="54" t="str">
        <f t="shared" si="0"/>
        <v/>
      </c>
      <c r="T28" s="54"/>
      <c r="U28" s="54"/>
      <c r="V28" s="54"/>
      <c r="W28" s="54"/>
      <c r="X28" s="20"/>
      <c r="Y28" s="20"/>
      <c r="Z28" s="20"/>
      <c r="AA28" s="20"/>
      <c r="AF28">
        <f t="shared" si="1"/>
        <v>0</v>
      </c>
      <c r="AH28">
        <f t="shared" si="2"/>
        <v>0</v>
      </c>
    </row>
    <row r="29" spans="2:34" ht="15.75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34" ht="15.75" x14ac:dyDescent="0.25">
      <c r="B30" s="20"/>
      <c r="C30" s="20"/>
      <c r="D30" s="20" t="s">
        <v>30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48">
        <f>SUM(S22:W28)</f>
        <v>0</v>
      </c>
      <c r="T30" s="48"/>
      <c r="U30" s="48"/>
      <c r="V30" s="48"/>
      <c r="W30" s="48"/>
      <c r="X30" s="20"/>
      <c r="Y30" s="20"/>
      <c r="Z30" s="20"/>
      <c r="AA30" s="20"/>
      <c r="AF30">
        <f>+S30</f>
        <v>0</v>
      </c>
    </row>
    <row r="31" spans="2:34" ht="15.75" x14ac:dyDescent="0.25">
      <c r="B31" s="22"/>
      <c r="D31" s="23" t="s">
        <v>25</v>
      </c>
      <c r="M31" s="44"/>
      <c r="P31" s="24"/>
      <c r="Q31" s="25"/>
      <c r="R31" s="25"/>
      <c r="S31" s="56">
        <f>+IF(AF34&gt;0,AF34,0)</f>
        <v>0</v>
      </c>
      <c r="T31" s="56"/>
      <c r="U31" s="56"/>
      <c r="V31" s="56"/>
      <c r="W31" s="56"/>
      <c r="AC31" s="3" t="str">
        <f>+IF(M31="X",Q31/2,"")</f>
        <v/>
      </c>
    </row>
    <row r="32" spans="2:34" ht="15.75" x14ac:dyDescent="0.25">
      <c r="B32" s="11"/>
      <c r="D32" s="26" t="s">
        <v>26</v>
      </c>
      <c r="M32" s="44"/>
      <c r="O32" s="27"/>
      <c r="P32" s="28"/>
      <c r="Q32" s="29"/>
      <c r="R32" s="29"/>
      <c r="S32" s="48">
        <f>+S30-S31</f>
        <v>0</v>
      </c>
      <c r="T32" s="48"/>
      <c r="U32" s="48"/>
      <c r="V32" s="48"/>
      <c r="W32" s="48"/>
      <c r="AF32">
        <f>SUM(AF30:AF31)</f>
        <v>0</v>
      </c>
    </row>
    <row r="33" spans="2:32" s="11" customFormat="1" ht="15.75" x14ac:dyDescent="0.25">
      <c r="D33" s="21" t="s">
        <v>31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55">
        <v>0</v>
      </c>
      <c r="T33" s="55"/>
      <c r="U33" s="55"/>
      <c r="V33" s="55"/>
      <c r="W33" s="55"/>
      <c r="AC33" s="31" t="e">
        <f>+#REF!*#REF!</f>
        <v>#REF!</v>
      </c>
      <c r="AF33" s="31">
        <f>-K17</f>
        <v>-6000</v>
      </c>
    </row>
    <row r="34" spans="2:32" s="11" customFormat="1" x14ac:dyDescent="0.25">
      <c r="E34" s="30"/>
      <c r="F34" s="30"/>
      <c r="M34" s="45"/>
      <c r="O34" s="27"/>
      <c r="P34" s="28"/>
      <c r="Q34" s="28"/>
      <c r="R34" s="32"/>
      <c r="S34" s="32"/>
      <c r="T34" s="30"/>
      <c r="U34" s="30"/>
      <c r="AC34" s="31"/>
      <c r="AF34" s="11">
        <f>SUM(AF32:AF33)</f>
        <v>-6000</v>
      </c>
    </row>
    <row r="35" spans="2:32" s="11" customFormat="1" ht="9.9499999999999993" customHeight="1" x14ac:dyDescent="0.25">
      <c r="B35" s="33"/>
      <c r="C35" s="33"/>
      <c r="D35" s="34"/>
      <c r="E35" s="34"/>
      <c r="F35" s="34"/>
      <c r="G35" s="33"/>
      <c r="H35" s="33"/>
      <c r="I35" s="33"/>
      <c r="J35" s="33"/>
      <c r="K35" s="33"/>
      <c r="L35" s="33"/>
      <c r="M35" s="46"/>
      <c r="N35" s="33"/>
      <c r="O35" s="35"/>
      <c r="P35" s="35"/>
      <c r="Q35" s="35"/>
      <c r="R35" s="36"/>
      <c r="S35" s="36"/>
      <c r="T35" s="37"/>
      <c r="U35" s="30"/>
      <c r="AC35" s="31"/>
    </row>
    <row r="37" spans="2:32" s="39" customFormat="1" ht="19.5" thickBot="1" x14ac:dyDescent="0.35">
      <c r="B37" s="38" t="s">
        <v>7</v>
      </c>
      <c r="C37" s="38"/>
      <c r="I37" s="5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5"/>
      <c r="V37" s="66">
        <f>+S32-S33</f>
        <v>0</v>
      </c>
      <c r="W37" s="66"/>
      <c r="X37" s="66"/>
      <c r="Y37" s="66"/>
      <c r="Z37" s="66"/>
      <c r="AC37" s="40"/>
    </row>
    <row r="38" spans="2:32" ht="15.75" thickTop="1" x14ac:dyDescent="0.25">
      <c r="B38" s="67"/>
      <c r="C38" s="67"/>
      <c r="D38" s="67"/>
      <c r="E38" s="41"/>
    </row>
    <row r="42" spans="2:32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2:32" x14ac:dyDescent="0.25">
      <c r="B43" s="68" t="s">
        <v>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Q43" s="68" t="s">
        <v>8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 spans="2:32" x14ac:dyDescent="0.25">
      <c r="B44" s="62" t="s">
        <v>27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Q44" s="62" t="s">
        <v>9</v>
      </c>
      <c r="R44" s="62"/>
      <c r="S44" s="62"/>
      <c r="T44" s="62"/>
      <c r="U44" s="62"/>
      <c r="V44" s="62"/>
      <c r="W44" s="62"/>
      <c r="X44" s="62"/>
      <c r="Y44" s="62"/>
      <c r="Z44" s="62"/>
      <c r="AA44" s="62"/>
    </row>
  </sheetData>
  <sheetProtection algorithmName="SHA-512" hashValue="2HdPhVh7m0RSNW0YqK+wKR5/8w4k1JZbtx8BKuTINOfcArJ1Cpqn5svhTncakyDc31NmILyxqoH28kjtX3PtXA==" saltValue="BdB8liLuJ3FvNbbqrcwQ8A==" spinCount="100000" sheet="1" objects="1" scenarios="1" selectLockedCells="1"/>
  <mergeCells count="52">
    <mergeCell ref="R3:S3"/>
    <mergeCell ref="T3:AA3"/>
    <mergeCell ref="F7:S7"/>
    <mergeCell ref="F8:S8"/>
    <mergeCell ref="F9:S9"/>
    <mergeCell ref="B14:AA14"/>
    <mergeCell ref="L23:M23"/>
    <mergeCell ref="S23:W23"/>
    <mergeCell ref="B15:AA15"/>
    <mergeCell ref="L21:M21"/>
    <mergeCell ref="N21:R21"/>
    <mergeCell ref="S21:W21"/>
    <mergeCell ref="D19:W19"/>
    <mergeCell ref="B44:L44"/>
    <mergeCell ref="Q44:AA44"/>
    <mergeCell ref="J37:T37"/>
    <mergeCell ref="V37:Z37"/>
    <mergeCell ref="B38:D38"/>
    <mergeCell ref="B43:L43"/>
    <mergeCell ref="Q43:AA43"/>
    <mergeCell ref="S33:W33"/>
    <mergeCell ref="S31:W31"/>
    <mergeCell ref="L28:M28"/>
    <mergeCell ref="S28:W28"/>
    <mergeCell ref="D21:K21"/>
    <mergeCell ref="D22:K22"/>
    <mergeCell ref="D24:K24"/>
    <mergeCell ref="D25:K25"/>
    <mergeCell ref="D26:K26"/>
    <mergeCell ref="D27:K27"/>
    <mergeCell ref="D28:K28"/>
    <mergeCell ref="D23:K23"/>
    <mergeCell ref="N22:R22"/>
    <mergeCell ref="N23:R23"/>
    <mergeCell ref="N24:R24"/>
    <mergeCell ref="N25:R25"/>
    <mergeCell ref="S32:W32"/>
    <mergeCell ref="N28:R28"/>
    <mergeCell ref="K17:M17"/>
    <mergeCell ref="S30:W30"/>
    <mergeCell ref="L26:M26"/>
    <mergeCell ref="L24:M24"/>
    <mergeCell ref="S26:W26"/>
    <mergeCell ref="L27:M27"/>
    <mergeCell ref="S27:W27"/>
    <mergeCell ref="N26:R26"/>
    <mergeCell ref="N27:R27"/>
    <mergeCell ref="S25:W25"/>
    <mergeCell ref="L22:M22"/>
    <mergeCell ref="S22:W22"/>
    <mergeCell ref="S24:W24"/>
    <mergeCell ref="L25:M25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Søren Sørensen</cp:lastModifiedBy>
  <cp:lastPrinted>2023-11-17T13:39:20Z</cp:lastPrinted>
  <dcterms:created xsi:type="dcterms:W3CDTF">2018-11-30T16:22:22Z</dcterms:created>
  <dcterms:modified xsi:type="dcterms:W3CDTF">2023-11-24T11:23:26Z</dcterms:modified>
</cp:coreProperties>
</file>